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<sst xmlns="http://schemas.openxmlformats.org/spreadsheetml/2006/main" count="153" uniqueCount="103">
  <si>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</si>
  <si>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</si>
  <si>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</si>
  <si>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</si>
  <si>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</si>
  <si>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</si>
  <si>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</si>
  <si>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</si>
  <si>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</si>
  <si>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</si>
  <si>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</si>
  <si>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</si>
  <si>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</si>
  <si>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</si>
  <si>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</si>
  <si>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</si>
  <si>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</si>
  <si>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</si>
  <si>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</si>
  <si>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</si>
  <si>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</si>
  <si>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</si>
  <si>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</si>
  <si>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</si>
  <si>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</si>
  <si>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</si>
  <si>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</si>
  <si>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</si>
  <si>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</si>
  <si>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</si>
  <si>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</si>
  <si>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</si>
  <si>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</si>
  <si>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</si>
  <si>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</si>
  <si>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</si>
  <si>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</si>
  <si>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</si>
  <si>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</si>
  <si>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</si>
  <si>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</si>
  <si>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</si>
  <si>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</si>
  <si>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</si>
  <si>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45h</t>
  </si>
  <si>
    <t>PRZEDMIOTY KIERUNKOWE</t>
  </si>
  <si>
    <t>Historia myśli pedagogicznej</t>
  </si>
  <si>
    <t>Gra na instrumencie</t>
  </si>
  <si>
    <t>Metodyka plastyki i techniki</t>
  </si>
  <si>
    <t>Praca dyplomowa</t>
  </si>
  <si>
    <t>Przygotowanie do egzaminu dyplomowego</t>
  </si>
  <si>
    <t>Seminarium dyplomowe</t>
  </si>
  <si>
    <t>Metodyka muzyki</t>
  </si>
  <si>
    <t>Komunikacja interpersonalna</t>
  </si>
  <si>
    <t>asystencka (SP)</t>
  </si>
  <si>
    <t>III</t>
  </si>
  <si>
    <t>IV</t>
  </si>
  <si>
    <t>V</t>
  </si>
  <si>
    <t>60h</t>
  </si>
  <si>
    <t>nauczycielska (SP)</t>
  </si>
  <si>
    <t>30h</t>
  </si>
  <si>
    <t>Pojęcia i systemy pedagogiczne</t>
  </si>
  <si>
    <t>l/p</t>
  </si>
  <si>
    <t>ECTS</t>
  </si>
  <si>
    <t>VI</t>
  </si>
  <si>
    <t>PRZEDMIOTY KSZTAŁCENIA OGÓLNEGO</t>
  </si>
  <si>
    <t>Przedmiot do wyboru</t>
  </si>
  <si>
    <t>F</t>
  </si>
  <si>
    <t>PRZEDMIOTY PODSTAWOWE</t>
  </si>
  <si>
    <t>specjalność dodatkowa</t>
  </si>
  <si>
    <t>Etyka zawodu nauczyciela</t>
  </si>
  <si>
    <t>Metody badań pedagogicznych</t>
  </si>
  <si>
    <t>Bezpieczeństwo pracy i ergonomia</t>
  </si>
  <si>
    <t xml:space="preserve"> </t>
  </si>
  <si>
    <t xml:space="preserve">  </t>
  </si>
  <si>
    <t>Metodyka środowiska społ.-przyrodniczego</t>
  </si>
  <si>
    <t>Kierunek: Pedagogika</t>
  </si>
  <si>
    <t>Zatwierdzony przez Radę Instututu</t>
  </si>
  <si>
    <t>PRZEDMIOTY FAKULTATYWNE</t>
  </si>
  <si>
    <t>Przedmiot fakultatywny sem 4</t>
  </si>
  <si>
    <t>Przedmiot fakultatywny sem 6</t>
  </si>
  <si>
    <t>Psychologia rozwoju człowieka</t>
  </si>
  <si>
    <t>Socjologia wychowania</t>
  </si>
  <si>
    <t xml:space="preserve">GŁÓWNA SPECJALNOŚĆ NAUCZYCIELSKA                                              </t>
  </si>
  <si>
    <t>G</t>
  </si>
  <si>
    <t>Asystencka</t>
  </si>
  <si>
    <t>Nauczycielska</t>
  </si>
  <si>
    <t>Drugiej specjalności</t>
  </si>
  <si>
    <t>II SPECJALNOŚĆ NAUCZYCIELSKA - Terapia pedagogiczna</t>
  </si>
  <si>
    <t>Podstawy teoretyczne terapii pedagogicznej</t>
  </si>
  <si>
    <t>Zaburzenia rozwojowe wieku szkolnego</t>
  </si>
  <si>
    <t>Wybrane zagadnienia nauki czytania i pisania</t>
  </si>
  <si>
    <t>Metodyka zajęc k-k</t>
  </si>
  <si>
    <t>Wybrane metody terapii pedagogicznej</t>
  </si>
  <si>
    <t xml:space="preserve">RAZEM    A+B+C+D+E+F   </t>
  </si>
  <si>
    <t>Zajęcia muzyczno-ruchowe</t>
  </si>
  <si>
    <t>Metodyka  edukacji wczesnoszkolnej</t>
  </si>
  <si>
    <t>Specjalność: Edukacja wczesnoszkolna</t>
  </si>
  <si>
    <t>II specjalność nauczycielska - Terapia pedagogiczna</t>
  </si>
  <si>
    <t>w dniu: 17.06.2011</t>
  </si>
  <si>
    <t>01.10.2011</t>
  </si>
  <si>
    <t>Wych. fizyczne w EW</t>
  </si>
  <si>
    <t xml:space="preserve"> obowiązuje studentów rekrutowanych w r.akad. 2010/2011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</si>
</sst>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8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Continuous" wrapText="1"/>
    </xf>
    <xf numFmtId="0" fontId="4" fillId="0" borderId="21" xfId="0" applyFont="1" applyFill="1" applyBorder="1" applyAlignment="1">
      <alignment horizontal="centerContinuous"/>
    </xf>
    <xf numFmtId="0" fontId="5" fillId="0" borderId="42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4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9" fillId="0" borderId="4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47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Continuous"/>
    </xf>
    <xf numFmtId="0" fontId="8" fillId="0" borderId="47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56" xfId="0" applyFont="1" applyBorder="1" applyAlignment="1">
      <alignment/>
    </xf>
    <xf numFmtId="0" fontId="8" fillId="0" borderId="58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5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0" borderId="64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/>
    </xf>
    <xf numFmtId="0" fontId="8" fillId="0" borderId="44" xfId="0" applyFont="1" applyBorder="1" applyAlignment="1">
      <alignment horizontal="left"/>
    </xf>
    <xf numFmtId="0" fontId="8" fillId="0" borderId="59" xfId="0" applyFont="1" applyFill="1" applyBorder="1" applyAlignment="1" quotePrefix="1">
      <alignment horizontal="left"/>
    </xf>
    <xf numFmtId="0" fontId="8" fillId="0" borderId="60" xfId="0" applyFont="1" applyBorder="1" applyAlignment="1">
      <alignment/>
    </xf>
    <xf numFmtId="0" fontId="8" fillId="0" borderId="59" xfId="0" applyFont="1" applyBorder="1" applyAlignment="1">
      <alignment/>
    </xf>
    <xf numFmtId="0" fontId="8" fillId="2" borderId="54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5" fillId="2" borderId="6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59" xfId="0" applyFont="1" applyBorder="1" applyAlignment="1" quotePrefix="1">
      <alignment horizontal="left"/>
    </xf>
    <xf numFmtId="0" fontId="8" fillId="0" borderId="32" xfId="0" applyFont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2" borderId="25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4" borderId="62" xfId="0" applyFont="1" applyFill="1" applyBorder="1" applyAlignment="1">
      <alignment/>
    </xf>
    <xf numFmtId="0" fontId="8" fillId="4" borderId="34" xfId="0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63" xfId="0" applyFont="1" applyFill="1" applyBorder="1" applyAlignment="1">
      <alignment/>
    </xf>
    <xf numFmtId="0" fontId="8" fillId="4" borderId="29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4" borderId="28" xfId="0" applyFont="1" applyFill="1" applyBorder="1" applyAlignment="1">
      <alignment/>
    </xf>
    <xf numFmtId="0" fontId="8" fillId="4" borderId="59" xfId="0" applyFont="1" applyFill="1" applyBorder="1" applyAlignment="1">
      <alignment/>
    </xf>
    <xf numFmtId="0" fontId="1" fillId="0" borderId="75" xfId="0" applyFont="1" applyBorder="1" applyAlignment="1">
      <alignment horizontal="center" textRotation="90"/>
    </xf>
    <xf numFmtId="0" fontId="4" fillId="0" borderId="72" xfId="0" applyFont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textRotation="90"/>
    </xf>
    <xf numFmtId="0" fontId="4" fillId="0" borderId="79" xfId="0" applyFont="1" applyBorder="1" applyAlignment="1">
      <alignment horizontal="center" vertical="center" textRotation="90"/>
    </xf>
    <xf numFmtId="0" fontId="4" fillId="2" borderId="6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7"/>
  <sheetViews>
    <sheetView tabSelected="1" zoomScale="66" zoomScaleNormal="66" zoomScaleSheetLayoutView="65" workbookViewId="0" topLeftCell="A1">
      <selection activeCell="AQ58" sqref="AQ58"/>
    </sheetView>
  </sheetViews>
  <sheetFormatPr defaultColWidth="9.00390625" defaultRowHeight="12.75"/>
  <cols>
    <col min="1" max="1" width="4.25390625" style="11" customWidth="1"/>
    <col min="2" max="2" width="54.25390625" style="6" customWidth="1"/>
    <col min="3" max="3" width="5.625" style="7" customWidth="1"/>
    <col min="4" max="4" width="5.25390625" style="6" customWidth="1"/>
    <col min="5" max="5" width="6.875" style="6" customWidth="1"/>
    <col min="6" max="6" width="6.75390625" style="6" customWidth="1"/>
    <col min="7" max="7" width="5.375" style="6" customWidth="1"/>
    <col min="8" max="8" width="5.625" style="6" customWidth="1"/>
    <col min="9" max="10" width="3.25390625" style="6" customWidth="1"/>
    <col min="11" max="11" width="3.75390625" style="6" customWidth="1"/>
    <col min="12" max="15" width="3.25390625" style="6" customWidth="1"/>
    <col min="16" max="16" width="4.00390625" style="6" customWidth="1"/>
    <col min="17" max="38" width="3.25390625" style="6" customWidth="1"/>
    <col min="39" max="16384" width="9.125" style="6" customWidth="1"/>
  </cols>
  <sheetData>
    <row r="1" spans="1:38" ht="33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8"/>
      <c r="E2" s="8"/>
      <c r="F2" s="8"/>
      <c r="G2" s="14" t="s">
        <v>102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2"/>
      <c r="D3" s="4"/>
      <c r="E3" s="4"/>
      <c r="F3" s="8"/>
      <c r="G3" s="8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13" t="s">
        <v>76</v>
      </c>
      <c r="W3" s="13"/>
      <c r="X3" s="13"/>
      <c r="Y3" s="14"/>
      <c r="Z3" s="14"/>
      <c r="AA3" s="14"/>
      <c r="AB3" s="13"/>
      <c r="AC3" s="13"/>
      <c r="AD3" s="14"/>
      <c r="AE3" s="14"/>
      <c r="AG3" s="4"/>
      <c r="AH3" s="4"/>
      <c r="AI3" s="4"/>
      <c r="AJ3" s="4"/>
      <c r="AK3" s="4"/>
      <c r="AL3" s="4"/>
    </row>
    <row r="4" spans="1:36" ht="18">
      <c r="A4" s="1" t="s">
        <v>3</v>
      </c>
      <c r="D4" s="4"/>
      <c r="E4" s="4"/>
      <c r="F4" s="8"/>
      <c r="G4" s="14" t="s">
        <v>4</v>
      </c>
      <c r="H4" s="3"/>
      <c r="I4" s="4"/>
      <c r="K4" s="10"/>
      <c r="M4" s="9"/>
      <c r="N4" s="10"/>
      <c r="O4" s="10"/>
      <c r="P4" s="10" t="s">
        <v>74</v>
      </c>
      <c r="Q4" s="10"/>
      <c r="R4" s="10"/>
      <c r="S4" s="10"/>
      <c r="T4" s="10"/>
      <c r="U4" s="9"/>
      <c r="V4" s="13" t="s">
        <v>97</v>
      </c>
      <c r="W4" s="13"/>
      <c r="X4" s="13"/>
      <c r="Y4" s="14"/>
      <c r="Z4" s="14"/>
      <c r="AA4" s="14"/>
      <c r="AB4" s="13"/>
      <c r="AC4" s="13"/>
      <c r="AD4" s="14"/>
      <c r="AE4" s="14"/>
      <c r="AG4" s="4"/>
      <c r="AH4" s="4"/>
      <c r="AI4" s="4"/>
      <c r="AJ4" s="4"/>
    </row>
    <row r="5" spans="1:38" ht="18.75" thickBot="1">
      <c r="A5" s="15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6"/>
      <c r="N5" s="4"/>
      <c r="O5" s="4"/>
      <c r="P5" s="4"/>
      <c r="Q5" s="13" t="s">
        <v>98</v>
      </c>
      <c r="R5" s="4"/>
      <c r="T5" s="4"/>
      <c r="W5" s="95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4"/>
      <c r="AJ5" s="4"/>
      <c r="AK5" s="4"/>
      <c r="AL5" s="4"/>
    </row>
    <row r="6" spans="1:38" ht="27.75" customHeight="1" thickBot="1" thickTop="1">
      <c r="A6" s="17"/>
      <c r="B6" s="18"/>
      <c r="C6" s="250" t="s">
        <v>63</v>
      </c>
      <c r="D6" s="245" t="s">
        <v>5</v>
      </c>
      <c r="E6" s="19" t="s">
        <v>6</v>
      </c>
      <c r="F6" s="20"/>
      <c r="G6" s="20"/>
      <c r="H6" s="21"/>
      <c r="I6" s="22"/>
      <c r="J6" s="22"/>
      <c r="K6" s="23"/>
      <c r="L6" s="23"/>
      <c r="M6" s="23"/>
      <c r="N6" s="23"/>
      <c r="O6" s="23"/>
      <c r="P6" s="23" t="s">
        <v>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5"/>
    </row>
    <row r="7" spans="1:38" ht="27.75" customHeight="1">
      <c r="A7" s="26" t="s">
        <v>8</v>
      </c>
      <c r="B7" s="27" t="s">
        <v>9</v>
      </c>
      <c r="C7" s="251"/>
      <c r="D7" s="246"/>
      <c r="E7" s="28"/>
      <c r="F7" s="29"/>
      <c r="G7" s="30" t="s">
        <v>10</v>
      </c>
      <c r="H7" s="31"/>
      <c r="I7" s="247" t="s">
        <v>11</v>
      </c>
      <c r="J7" s="248"/>
      <c r="K7" s="248"/>
      <c r="L7" s="248"/>
      <c r="M7" s="249"/>
      <c r="N7" s="32"/>
      <c r="O7" s="32"/>
      <c r="P7" s="32" t="s">
        <v>12</v>
      </c>
      <c r="Q7" s="32"/>
      <c r="R7" s="33"/>
      <c r="S7" s="32"/>
      <c r="T7" s="32"/>
      <c r="U7" s="32" t="s">
        <v>13</v>
      </c>
      <c r="V7" s="32"/>
      <c r="W7" s="34"/>
      <c r="X7" s="32"/>
      <c r="Y7" s="32"/>
      <c r="Z7" s="32" t="s">
        <v>14</v>
      </c>
      <c r="AA7" s="32"/>
      <c r="AB7" s="33"/>
      <c r="AC7" s="32"/>
      <c r="AD7" s="32"/>
      <c r="AE7" s="32" t="s">
        <v>15</v>
      </c>
      <c r="AF7" s="32"/>
      <c r="AG7" s="34"/>
      <c r="AH7" s="32"/>
      <c r="AI7" s="32"/>
      <c r="AJ7" s="32" t="s">
        <v>16</v>
      </c>
      <c r="AK7" s="32"/>
      <c r="AL7" s="33"/>
    </row>
    <row r="8" spans="1:38" ht="27.75" customHeight="1" thickBot="1">
      <c r="A8" s="35"/>
      <c r="B8" s="36"/>
      <c r="C8" s="252"/>
      <c r="D8" s="37"/>
      <c r="E8" s="38"/>
      <c r="F8" s="39" t="s">
        <v>17</v>
      </c>
      <c r="G8" s="40" t="s">
        <v>18</v>
      </c>
      <c r="H8" s="41" t="s">
        <v>62</v>
      </c>
      <c r="I8" s="45" t="s">
        <v>17</v>
      </c>
      <c r="J8" s="46" t="s">
        <v>18</v>
      </c>
      <c r="K8" s="46" t="s">
        <v>62</v>
      </c>
      <c r="L8" s="46" t="s">
        <v>36</v>
      </c>
      <c r="M8" s="52" t="s">
        <v>63</v>
      </c>
      <c r="N8" s="45" t="s">
        <v>17</v>
      </c>
      <c r="O8" s="46" t="s">
        <v>18</v>
      </c>
      <c r="P8" s="46" t="s">
        <v>62</v>
      </c>
      <c r="Q8" s="46" t="s">
        <v>36</v>
      </c>
      <c r="R8" s="52" t="s">
        <v>63</v>
      </c>
      <c r="S8" s="47" t="s">
        <v>17</v>
      </c>
      <c r="T8" s="40" t="s">
        <v>18</v>
      </c>
      <c r="U8" s="40" t="s">
        <v>62</v>
      </c>
      <c r="V8" s="40" t="s">
        <v>36</v>
      </c>
      <c r="W8" s="52" t="s">
        <v>63</v>
      </c>
      <c r="X8" s="47" t="s">
        <v>17</v>
      </c>
      <c r="Y8" s="40" t="s">
        <v>18</v>
      </c>
      <c r="Z8" s="40" t="s">
        <v>62</v>
      </c>
      <c r="AA8" s="40" t="s">
        <v>36</v>
      </c>
      <c r="AB8" s="53" t="s">
        <v>63</v>
      </c>
      <c r="AC8" s="47" t="s">
        <v>17</v>
      </c>
      <c r="AD8" s="40" t="s">
        <v>18</v>
      </c>
      <c r="AE8" s="40" t="s">
        <v>62</v>
      </c>
      <c r="AF8" s="40" t="s">
        <v>36</v>
      </c>
      <c r="AG8" s="52" t="s">
        <v>63</v>
      </c>
      <c r="AH8" s="47" t="s">
        <v>17</v>
      </c>
      <c r="AI8" s="40" t="s">
        <v>18</v>
      </c>
      <c r="AJ8" s="40" t="s">
        <v>62</v>
      </c>
      <c r="AK8" s="40" t="s">
        <v>36</v>
      </c>
      <c r="AL8" s="53" t="s">
        <v>63</v>
      </c>
    </row>
    <row r="9" spans="1:38" ht="17.25" customHeight="1" thickBot="1" thickTop="1">
      <c r="A9" s="56" t="s">
        <v>19</v>
      </c>
      <c r="B9" s="155" t="s">
        <v>65</v>
      </c>
      <c r="C9" s="224">
        <f>SUM(C10:C13)</f>
        <v>12</v>
      </c>
      <c r="D9" s="49"/>
      <c r="E9" s="209">
        <f>SUM(E10:E13)</f>
        <v>270</v>
      </c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1:38" ht="21" customHeight="1" thickTop="1">
      <c r="A10" s="54">
        <v>1</v>
      </c>
      <c r="B10" s="144" t="s">
        <v>33</v>
      </c>
      <c r="C10" s="211">
        <f>M10+R10+W10+AB10+AG10+AL10</f>
        <v>5</v>
      </c>
      <c r="D10" s="153">
        <v>1</v>
      </c>
      <c r="E10" s="210">
        <f>SUM(F10:H10)</f>
        <v>120</v>
      </c>
      <c r="F10" s="157">
        <f aca="true" t="shared" si="0" ref="F10:H13">15*(I10+N10+S10+X10+AC10+AH10)</f>
        <v>0</v>
      </c>
      <c r="G10" s="156">
        <f t="shared" si="0"/>
        <v>120</v>
      </c>
      <c r="H10" s="147">
        <f t="shared" si="0"/>
        <v>0</v>
      </c>
      <c r="I10" s="225"/>
      <c r="J10" s="226"/>
      <c r="K10" s="226"/>
      <c r="L10" s="226"/>
      <c r="M10" s="227"/>
      <c r="N10" s="226"/>
      <c r="O10" s="226"/>
      <c r="P10" s="226"/>
      <c r="Q10" s="226"/>
      <c r="R10" s="241"/>
      <c r="S10" s="146"/>
      <c r="T10" s="146">
        <v>2</v>
      </c>
      <c r="U10" s="146"/>
      <c r="V10" s="146"/>
      <c r="W10" s="149">
        <v>1</v>
      </c>
      <c r="X10" s="148"/>
      <c r="Y10" s="148">
        <v>2</v>
      </c>
      <c r="Z10" s="148"/>
      <c r="AA10" s="148"/>
      <c r="AB10" s="150">
        <v>1</v>
      </c>
      <c r="AC10" s="148"/>
      <c r="AD10" s="148">
        <v>2</v>
      </c>
      <c r="AE10" s="148"/>
      <c r="AF10" s="148"/>
      <c r="AG10" s="149">
        <v>1</v>
      </c>
      <c r="AH10" s="146"/>
      <c r="AI10" s="146">
        <v>2</v>
      </c>
      <c r="AJ10" s="146"/>
      <c r="AK10" s="148" t="s">
        <v>36</v>
      </c>
      <c r="AL10" s="150">
        <v>2</v>
      </c>
    </row>
    <row r="11" spans="1:38" ht="25.5" customHeight="1">
      <c r="A11" s="54">
        <v>2</v>
      </c>
      <c r="B11" s="151" t="s">
        <v>34</v>
      </c>
      <c r="C11" s="145">
        <f>M11+R11+W11+AB11+AG11+AL11</f>
        <v>2</v>
      </c>
      <c r="D11" s="152"/>
      <c r="E11" s="211">
        <f>SUM(F11:H11)</f>
        <v>60</v>
      </c>
      <c r="F11" s="157">
        <f t="shared" si="0"/>
        <v>0</v>
      </c>
      <c r="G11" s="156">
        <f t="shared" si="0"/>
        <v>60</v>
      </c>
      <c r="H11" s="147">
        <f t="shared" si="0"/>
        <v>0</v>
      </c>
      <c r="I11" s="225"/>
      <c r="J11" s="226">
        <v>2</v>
      </c>
      <c r="K11" s="226"/>
      <c r="L11" s="226"/>
      <c r="M11" s="227">
        <v>1</v>
      </c>
      <c r="N11" s="226"/>
      <c r="O11" s="226">
        <v>2</v>
      </c>
      <c r="P11" s="226"/>
      <c r="Q11" s="226"/>
      <c r="R11" s="241">
        <v>1</v>
      </c>
      <c r="S11" s="146"/>
      <c r="T11" s="146"/>
      <c r="U11" s="146"/>
      <c r="V11" s="146"/>
      <c r="W11" s="149"/>
      <c r="X11" s="148"/>
      <c r="Y11" s="148"/>
      <c r="Z11" s="148"/>
      <c r="AA11" s="148"/>
      <c r="AB11" s="150"/>
      <c r="AC11" s="148"/>
      <c r="AD11" s="148"/>
      <c r="AE11" s="148"/>
      <c r="AF11" s="148"/>
      <c r="AG11" s="149"/>
      <c r="AH11" s="146"/>
      <c r="AI11" s="146"/>
      <c r="AJ11" s="146"/>
      <c r="AK11" s="148"/>
      <c r="AL11" s="150"/>
    </row>
    <row r="12" spans="1:38" ht="21.75" customHeight="1">
      <c r="A12" s="54">
        <v>3</v>
      </c>
      <c r="B12" s="144" t="s">
        <v>32</v>
      </c>
      <c r="C12" s="145">
        <f>M12+R12+W12+AB12+AG12+AL12</f>
        <v>2</v>
      </c>
      <c r="D12" s="153"/>
      <c r="E12" s="145">
        <f>SUM(F12:H12)</f>
        <v>30</v>
      </c>
      <c r="F12" s="157">
        <f t="shared" si="0"/>
        <v>0</v>
      </c>
      <c r="G12" s="156">
        <f t="shared" si="0"/>
        <v>0</v>
      </c>
      <c r="H12" s="147">
        <f t="shared" si="0"/>
        <v>30</v>
      </c>
      <c r="I12" s="225"/>
      <c r="J12" s="226"/>
      <c r="K12" s="226"/>
      <c r="L12" s="226"/>
      <c r="M12" s="227"/>
      <c r="N12" s="226"/>
      <c r="O12" s="226"/>
      <c r="P12" s="226"/>
      <c r="Q12" s="226"/>
      <c r="R12" s="241"/>
      <c r="S12" s="146"/>
      <c r="T12" s="146"/>
      <c r="U12" s="146">
        <v>1</v>
      </c>
      <c r="V12" s="146"/>
      <c r="W12" s="149">
        <v>1</v>
      </c>
      <c r="X12" s="148"/>
      <c r="Y12" s="148"/>
      <c r="Z12" s="148">
        <v>1</v>
      </c>
      <c r="AA12" s="148"/>
      <c r="AB12" s="150">
        <v>1</v>
      </c>
      <c r="AC12" s="148"/>
      <c r="AD12" s="148"/>
      <c r="AE12" s="148"/>
      <c r="AF12" s="148"/>
      <c r="AG12" s="149"/>
      <c r="AH12" s="146"/>
      <c r="AI12" s="146"/>
      <c r="AJ12" s="146"/>
      <c r="AK12" s="148"/>
      <c r="AL12" s="150"/>
    </row>
    <row r="13" spans="1:38" ht="23.25" customHeight="1" thickBot="1">
      <c r="A13" s="54">
        <v>4</v>
      </c>
      <c r="B13" s="154" t="s">
        <v>66</v>
      </c>
      <c r="C13" s="216">
        <f>M13+R13+W13+AB13+AG13+AL13</f>
        <v>3</v>
      </c>
      <c r="D13" s="153"/>
      <c r="E13" s="212">
        <f>SUM(F13:H13)</f>
        <v>60</v>
      </c>
      <c r="F13" s="157">
        <f t="shared" si="0"/>
        <v>60</v>
      </c>
      <c r="G13" s="156">
        <f t="shared" si="0"/>
        <v>0</v>
      </c>
      <c r="H13" s="147">
        <f t="shared" si="0"/>
        <v>0</v>
      </c>
      <c r="I13" s="225">
        <v>2</v>
      </c>
      <c r="J13" s="226"/>
      <c r="K13" s="226"/>
      <c r="L13" s="226"/>
      <c r="M13" s="227">
        <v>2</v>
      </c>
      <c r="N13" s="226"/>
      <c r="O13" s="226"/>
      <c r="P13" s="226"/>
      <c r="Q13" s="226"/>
      <c r="R13" s="241"/>
      <c r="S13" s="146"/>
      <c r="T13" s="146"/>
      <c r="U13" s="146"/>
      <c r="V13" s="146"/>
      <c r="W13" s="149"/>
      <c r="X13" s="148"/>
      <c r="Y13" s="148"/>
      <c r="Z13" s="148"/>
      <c r="AA13" s="148"/>
      <c r="AB13" s="150"/>
      <c r="AC13" s="148">
        <v>2</v>
      </c>
      <c r="AD13" s="148"/>
      <c r="AE13" s="148"/>
      <c r="AF13" s="148"/>
      <c r="AG13" s="149">
        <v>1</v>
      </c>
      <c r="AH13" s="148"/>
      <c r="AI13" s="148"/>
      <c r="AJ13" s="148"/>
      <c r="AK13" s="148"/>
      <c r="AL13" s="150"/>
    </row>
    <row r="14" spans="1:38" ht="18.75" customHeight="1" thickBot="1" thickTop="1">
      <c r="A14" s="56" t="s">
        <v>23</v>
      </c>
      <c r="B14" s="155" t="s">
        <v>68</v>
      </c>
      <c r="C14" s="224">
        <f>SUM(C15:C21)</f>
        <v>45</v>
      </c>
      <c r="D14" s="50"/>
      <c r="E14" s="209">
        <f>SUM(E15:E21)</f>
        <v>345</v>
      </c>
      <c r="F14" s="50"/>
      <c r="G14" s="50"/>
      <c r="H14" s="50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</row>
    <row r="15" spans="1:38" ht="23.25" customHeight="1" thickTop="1">
      <c r="A15" s="54">
        <v>5</v>
      </c>
      <c r="B15" s="154" t="s">
        <v>20</v>
      </c>
      <c r="C15" s="211">
        <f>M15+R15+W15+AB15+AG15+AL15</f>
        <v>10</v>
      </c>
      <c r="D15" s="153"/>
      <c r="E15" s="145">
        <f aca="true" t="shared" si="1" ref="E15:E21">SUM(F15:H15)</f>
        <v>75</v>
      </c>
      <c r="F15" s="157">
        <f>15*(I15+N15+S15+X15+AC15+AH15)</f>
        <v>60</v>
      </c>
      <c r="G15" s="156">
        <f>15*(J15+O15+T15+Y15+AD15+AI15)</f>
        <v>15</v>
      </c>
      <c r="H15" s="147">
        <f>15*(K15+P15+U15+Z15+AE15+AJ15)</f>
        <v>0</v>
      </c>
      <c r="I15" s="225">
        <v>2</v>
      </c>
      <c r="J15" s="226"/>
      <c r="K15" s="226"/>
      <c r="L15" s="226"/>
      <c r="M15" s="227">
        <v>5</v>
      </c>
      <c r="N15" s="226">
        <v>2</v>
      </c>
      <c r="O15" s="226">
        <v>1</v>
      </c>
      <c r="P15" s="226"/>
      <c r="Q15" s="226"/>
      <c r="R15" s="241">
        <v>5</v>
      </c>
      <c r="S15" s="146"/>
      <c r="T15" s="146"/>
      <c r="U15" s="146"/>
      <c r="V15" s="146"/>
      <c r="W15" s="149"/>
      <c r="X15" s="148"/>
      <c r="Y15" s="148"/>
      <c r="Z15" s="148"/>
      <c r="AA15" s="148"/>
      <c r="AB15" s="150"/>
      <c r="AC15" s="148"/>
      <c r="AD15" s="148"/>
      <c r="AE15" s="148"/>
      <c r="AF15" s="148"/>
      <c r="AG15" s="149"/>
      <c r="AH15" s="146"/>
      <c r="AI15" s="146"/>
      <c r="AJ15" s="146"/>
      <c r="AK15" s="146"/>
      <c r="AL15" s="150"/>
    </row>
    <row r="16" spans="1:38" ht="23.25" customHeight="1">
      <c r="A16" s="54">
        <v>6</v>
      </c>
      <c r="B16" s="154" t="s">
        <v>21</v>
      </c>
      <c r="C16" s="145">
        <f aca="true" t="shared" si="2" ref="C16:C21">M16+R16+W16+AB16+AG16+AL16</f>
        <v>5</v>
      </c>
      <c r="D16" s="153">
        <v>1</v>
      </c>
      <c r="E16" s="145">
        <f t="shared" si="1"/>
        <v>45</v>
      </c>
      <c r="F16" s="157">
        <f aca="true" t="shared" si="3" ref="F16:F21">15*(I16+N16+S16+X16+AC16+AH16)</f>
        <v>30</v>
      </c>
      <c r="G16" s="156">
        <f aca="true" t="shared" si="4" ref="G16:G21">15*(J16+O16+T16+Y16+AD16+AI16)</f>
        <v>15</v>
      </c>
      <c r="H16" s="147">
        <f aca="true" t="shared" si="5" ref="H16:H21">15*(K16+P16+U16+Z16+AE16+AJ16)</f>
        <v>0</v>
      </c>
      <c r="I16" s="225">
        <v>2</v>
      </c>
      <c r="J16" s="226">
        <v>1</v>
      </c>
      <c r="K16" s="226"/>
      <c r="L16" s="226"/>
      <c r="M16" s="227">
        <v>5</v>
      </c>
      <c r="N16" s="226"/>
      <c r="O16" s="226"/>
      <c r="P16" s="226"/>
      <c r="Q16" s="226"/>
      <c r="R16" s="241"/>
      <c r="S16" s="146"/>
      <c r="T16" s="146"/>
      <c r="U16" s="146"/>
      <c r="V16" s="146"/>
      <c r="W16" s="149"/>
      <c r="X16" s="148"/>
      <c r="Y16" s="148"/>
      <c r="Z16" s="148"/>
      <c r="AA16" s="148"/>
      <c r="AB16" s="150"/>
      <c r="AC16" s="148"/>
      <c r="AD16" s="148"/>
      <c r="AE16" s="148"/>
      <c r="AF16" s="148"/>
      <c r="AG16" s="149"/>
      <c r="AH16" s="146"/>
      <c r="AI16" s="146"/>
      <c r="AJ16" s="146"/>
      <c r="AK16" s="146"/>
      <c r="AL16" s="150"/>
    </row>
    <row r="17" spans="1:38" ht="23.25" customHeight="1">
      <c r="A17" s="64">
        <v>7</v>
      </c>
      <c r="B17" s="154" t="s">
        <v>81</v>
      </c>
      <c r="C17" s="145">
        <f t="shared" si="2"/>
        <v>7</v>
      </c>
      <c r="D17" s="153">
        <v>1</v>
      </c>
      <c r="E17" s="145">
        <f t="shared" si="1"/>
        <v>45</v>
      </c>
      <c r="F17" s="157">
        <f t="shared" si="3"/>
        <v>30</v>
      </c>
      <c r="G17" s="156">
        <f t="shared" si="4"/>
        <v>15</v>
      </c>
      <c r="H17" s="147">
        <f t="shared" si="5"/>
        <v>0</v>
      </c>
      <c r="I17" s="225"/>
      <c r="J17" s="226"/>
      <c r="K17" s="226"/>
      <c r="L17" s="226"/>
      <c r="M17" s="227"/>
      <c r="N17" s="226">
        <v>2</v>
      </c>
      <c r="O17" s="226">
        <v>1</v>
      </c>
      <c r="P17" s="226"/>
      <c r="Q17" s="226" t="s">
        <v>36</v>
      </c>
      <c r="R17" s="241">
        <v>7</v>
      </c>
      <c r="S17" s="146"/>
      <c r="T17" s="146"/>
      <c r="U17" s="146"/>
      <c r="V17" s="146"/>
      <c r="W17" s="149"/>
      <c r="X17" s="148"/>
      <c r="Y17" s="148"/>
      <c r="Z17" s="148"/>
      <c r="AA17" s="148"/>
      <c r="AB17" s="150"/>
      <c r="AC17" s="148"/>
      <c r="AD17" s="148"/>
      <c r="AE17" s="148"/>
      <c r="AF17" s="148"/>
      <c r="AG17" s="149"/>
      <c r="AH17" s="146"/>
      <c r="AI17" s="146"/>
      <c r="AJ17" s="146"/>
      <c r="AK17" s="146"/>
      <c r="AL17" s="150"/>
    </row>
    <row r="18" spans="1:38" ht="24" customHeight="1">
      <c r="A18" s="54">
        <v>8</v>
      </c>
      <c r="B18" s="154" t="s">
        <v>22</v>
      </c>
      <c r="C18" s="145">
        <f t="shared" si="2"/>
        <v>6</v>
      </c>
      <c r="D18" s="153"/>
      <c r="E18" s="145">
        <f t="shared" si="1"/>
        <v>45</v>
      </c>
      <c r="F18" s="157">
        <f t="shared" si="3"/>
        <v>30</v>
      </c>
      <c r="G18" s="156">
        <f t="shared" si="4"/>
        <v>15</v>
      </c>
      <c r="H18" s="147">
        <f t="shared" si="5"/>
        <v>0</v>
      </c>
      <c r="I18" s="225">
        <v>2</v>
      </c>
      <c r="J18" s="226">
        <v>1</v>
      </c>
      <c r="K18" s="226"/>
      <c r="L18" s="226"/>
      <c r="M18" s="227">
        <v>6</v>
      </c>
      <c r="N18" s="226"/>
      <c r="O18" s="226"/>
      <c r="P18" s="226"/>
      <c r="Q18" s="226"/>
      <c r="R18" s="241"/>
      <c r="S18" s="146"/>
      <c r="T18" s="146"/>
      <c r="U18" s="146"/>
      <c r="V18" s="146"/>
      <c r="W18" s="149"/>
      <c r="X18" s="148"/>
      <c r="Y18" s="148"/>
      <c r="Z18" s="148"/>
      <c r="AA18" s="148"/>
      <c r="AB18" s="150"/>
      <c r="AC18" s="148"/>
      <c r="AD18" s="148"/>
      <c r="AE18" s="148"/>
      <c r="AF18" s="148"/>
      <c r="AG18" s="149"/>
      <c r="AH18" s="146"/>
      <c r="AI18" s="146"/>
      <c r="AJ18" s="146"/>
      <c r="AK18" s="146"/>
      <c r="AL18" s="150"/>
    </row>
    <row r="19" spans="1:38" ht="24" customHeight="1">
      <c r="A19" s="64">
        <v>9</v>
      </c>
      <c r="B19" s="154" t="s">
        <v>82</v>
      </c>
      <c r="C19" s="145">
        <f t="shared" si="2"/>
        <v>5</v>
      </c>
      <c r="D19" s="153"/>
      <c r="E19" s="145">
        <f t="shared" si="1"/>
        <v>45</v>
      </c>
      <c r="F19" s="157">
        <f t="shared" si="3"/>
        <v>30</v>
      </c>
      <c r="G19" s="156">
        <f t="shared" si="4"/>
        <v>15</v>
      </c>
      <c r="H19" s="147">
        <f t="shared" si="5"/>
        <v>0</v>
      </c>
      <c r="I19" s="225"/>
      <c r="J19" s="226"/>
      <c r="K19" s="226"/>
      <c r="L19" s="226"/>
      <c r="M19" s="227"/>
      <c r="N19" s="226">
        <v>2</v>
      </c>
      <c r="O19" s="226">
        <v>1</v>
      </c>
      <c r="P19" s="226"/>
      <c r="Q19" s="226"/>
      <c r="R19" s="241">
        <v>5</v>
      </c>
      <c r="S19" s="146"/>
      <c r="T19" s="146"/>
      <c r="U19" s="146"/>
      <c r="V19" s="146"/>
      <c r="W19" s="149"/>
      <c r="X19" s="148"/>
      <c r="Y19" s="148"/>
      <c r="Z19" s="148"/>
      <c r="AA19" s="148"/>
      <c r="AB19" s="150"/>
      <c r="AC19" s="148"/>
      <c r="AD19" s="148"/>
      <c r="AE19" s="148"/>
      <c r="AF19" s="148"/>
      <c r="AG19" s="149"/>
      <c r="AH19" s="146"/>
      <c r="AI19" s="146"/>
      <c r="AJ19" s="146"/>
      <c r="AK19" s="146"/>
      <c r="AL19" s="150"/>
    </row>
    <row r="20" spans="1:38" ht="23.25" customHeight="1">
      <c r="A20" s="54">
        <v>10</v>
      </c>
      <c r="B20" s="154" t="s">
        <v>61</v>
      </c>
      <c r="C20" s="145">
        <f t="shared" si="2"/>
        <v>11</v>
      </c>
      <c r="D20" s="153">
        <v>1</v>
      </c>
      <c r="E20" s="145">
        <f t="shared" si="1"/>
        <v>75</v>
      </c>
      <c r="F20" s="157">
        <f t="shared" si="3"/>
        <v>60</v>
      </c>
      <c r="G20" s="156">
        <f t="shared" si="4"/>
        <v>15</v>
      </c>
      <c r="H20" s="147">
        <f t="shared" si="5"/>
        <v>0</v>
      </c>
      <c r="I20" s="225">
        <v>2</v>
      </c>
      <c r="J20" s="226">
        <v>1</v>
      </c>
      <c r="K20" s="226"/>
      <c r="L20" s="226"/>
      <c r="M20" s="227">
        <v>5</v>
      </c>
      <c r="N20" s="226">
        <v>2</v>
      </c>
      <c r="O20" s="226"/>
      <c r="P20" s="226"/>
      <c r="Q20" s="226" t="s">
        <v>36</v>
      </c>
      <c r="R20" s="241">
        <v>6</v>
      </c>
      <c r="S20" s="146"/>
      <c r="T20" s="146"/>
      <c r="U20" s="146"/>
      <c r="V20" s="146"/>
      <c r="W20" s="149"/>
      <c r="X20" s="148"/>
      <c r="Y20" s="148"/>
      <c r="Z20" s="148"/>
      <c r="AA20" s="148"/>
      <c r="AB20" s="150"/>
      <c r="AC20" s="148"/>
      <c r="AD20" s="148"/>
      <c r="AE20" s="148"/>
      <c r="AF20" s="148"/>
      <c r="AG20" s="149"/>
      <c r="AH20" s="146"/>
      <c r="AI20" s="146"/>
      <c r="AJ20" s="146"/>
      <c r="AK20" s="146"/>
      <c r="AL20" s="150"/>
    </row>
    <row r="21" spans="1:38" ht="24" customHeight="1" thickBot="1">
      <c r="A21" s="58">
        <v>11</v>
      </c>
      <c r="B21" s="206" t="s">
        <v>72</v>
      </c>
      <c r="C21" s="216">
        <f t="shared" si="2"/>
        <v>1</v>
      </c>
      <c r="D21" s="153"/>
      <c r="E21" s="145">
        <f t="shared" si="1"/>
        <v>15</v>
      </c>
      <c r="F21" s="157">
        <f t="shared" si="3"/>
        <v>15</v>
      </c>
      <c r="G21" s="156">
        <f t="shared" si="4"/>
        <v>0</v>
      </c>
      <c r="H21" s="147">
        <f t="shared" si="5"/>
        <v>0</v>
      </c>
      <c r="I21" s="228"/>
      <c r="J21" s="229"/>
      <c r="K21" s="229"/>
      <c r="L21" s="229"/>
      <c r="M21" s="229"/>
      <c r="N21" s="229"/>
      <c r="O21" s="229"/>
      <c r="P21" s="229"/>
      <c r="Q21" s="229"/>
      <c r="R21" s="241"/>
      <c r="S21" s="157">
        <v>1</v>
      </c>
      <c r="T21" s="156"/>
      <c r="U21" s="156"/>
      <c r="V21" s="156"/>
      <c r="W21" s="149">
        <v>1</v>
      </c>
      <c r="X21" s="158"/>
      <c r="Y21" s="159"/>
      <c r="Z21" s="159"/>
      <c r="AA21" s="159"/>
      <c r="AB21" s="150"/>
      <c r="AC21" s="158"/>
      <c r="AD21" s="159"/>
      <c r="AE21" s="159"/>
      <c r="AF21" s="159"/>
      <c r="AG21" s="149"/>
      <c r="AH21" s="157"/>
      <c r="AI21" s="156"/>
      <c r="AJ21" s="156"/>
      <c r="AK21" s="156"/>
      <c r="AL21" s="150"/>
    </row>
    <row r="22" spans="1:38" ht="18.75" customHeight="1" thickBot="1" thickTop="1">
      <c r="A22" s="59" t="s">
        <v>27</v>
      </c>
      <c r="B22" s="161" t="s">
        <v>45</v>
      </c>
      <c r="C22" s="224">
        <f>SUM(C23:C26)</f>
        <v>28</v>
      </c>
      <c r="D22" s="162"/>
      <c r="E22" s="209">
        <f>SUM(E23:E26)</f>
        <v>210</v>
      </c>
      <c r="F22" s="162"/>
      <c r="G22" s="162"/>
      <c r="H22" s="162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98"/>
    </row>
    <row r="23" spans="1:38" ht="21.75" customHeight="1" thickTop="1">
      <c r="A23" s="60">
        <v>12</v>
      </c>
      <c r="B23" s="163" t="s">
        <v>46</v>
      </c>
      <c r="C23" s="211">
        <f>M23+R23+W23+AB23+AG23+AL23</f>
        <v>6</v>
      </c>
      <c r="D23" s="217"/>
      <c r="E23" s="213">
        <f>SUM(F23:H23)</f>
        <v>60</v>
      </c>
      <c r="F23" s="157">
        <f aca="true" t="shared" si="6" ref="F23:H26">15*(I23+N23+S23+X23+AC23+AH23)</f>
        <v>30</v>
      </c>
      <c r="G23" s="156">
        <f t="shared" si="6"/>
        <v>30</v>
      </c>
      <c r="H23" s="147">
        <f t="shared" si="6"/>
        <v>0</v>
      </c>
      <c r="I23" s="228"/>
      <c r="J23" s="229"/>
      <c r="K23" s="229"/>
      <c r="L23" s="229"/>
      <c r="M23" s="227"/>
      <c r="N23" s="231"/>
      <c r="O23" s="229"/>
      <c r="P23" s="229"/>
      <c r="Q23" s="229"/>
      <c r="R23" s="241"/>
      <c r="S23" s="167">
        <v>2</v>
      </c>
      <c r="T23" s="164">
        <v>2</v>
      </c>
      <c r="U23" s="164"/>
      <c r="V23" s="164"/>
      <c r="W23" s="149">
        <v>6</v>
      </c>
      <c r="X23" s="158"/>
      <c r="Y23" s="159"/>
      <c r="Z23" s="159"/>
      <c r="AA23" s="159"/>
      <c r="AB23" s="150"/>
      <c r="AC23" s="158"/>
      <c r="AD23" s="159"/>
      <c r="AE23" s="159"/>
      <c r="AF23" s="159"/>
      <c r="AG23" s="149"/>
      <c r="AH23" s="167"/>
      <c r="AI23" s="164"/>
      <c r="AJ23" s="164"/>
      <c r="AK23" s="164"/>
      <c r="AL23" s="150"/>
    </row>
    <row r="24" spans="1:38" ht="23.25" customHeight="1">
      <c r="A24" s="54">
        <v>13</v>
      </c>
      <c r="B24" s="154" t="s">
        <v>24</v>
      </c>
      <c r="C24" s="145">
        <f>M24+R24+W24+AB24+AG24+AL24</f>
        <v>8</v>
      </c>
      <c r="D24" s="153">
        <v>1</v>
      </c>
      <c r="E24" s="214">
        <f>SUM(F24:H24)</f>
        <v>45</v>
      </c>
      <c r="F24" s="157">
        <f t="shared" si="6"/>
        <v>30</v>
      </c>
      <c r="G24" s="156">
        <f t="shared" si="6"/>
        <v>15</v>
      </c>
      <c r="H24" s="147">
        <f t="shared" si="6"/>
        <v>0</v>
      </c>
      <c r="I24" s="225"/>
      <c r="J24" s="226"/>
      <c r="K24" s="226"/>
      <c r="L24" s="226"/>
      <c r="M24" s="227"/>
      <c r="N24" s="226"/>
      <c r="O24" s="226"/>
      <c r="P24" s="226"/>
      <c r="Q24" s="226"/>
      <c r="R24" s="241"/>
      <c r="S24" s="146"/>
      <c r="T24" s="146"/>
      <c r="U24" s="146"/>
      <c r="V24" s="146"/>
      <c r="W24" s="149"/>
      <c r="X24" s="148">
        <v>2</v>
      </c>
      <c r="Y24" s="148">
        <v>1</v>
      </c>
      <c r="Z24" s="148"/>
      <c r="AA24" s="148" t="s">
        <v>36</v>
      </c>
      <c r="AB24" s="150">
        <v>8</v>
      </c>
      <c r="AC24" s="148"/>
      <c r="AD24" s="148"/>
      <c r="AE24" s="148"/>
      <c r="AF24" s="148"/>
      <c r="AG24" s="149"/>
      <c r="AH24" s="148"/>
      <c r="AI24" s="148"/>
      <c r="AJ24" s="148"/>
      <c r="AK24" s="148"/>
      <c r="AL24" s="150"/>
    </row>
    <row r="25" spans="1:38" ht="25.5" customHeight="1">
      <c r="A25" s="54">
        <v>14</v>
      </c>
      <c r="B25" s="154" t="s">
        <v>25</v>
      </c>
      <c r="C25" s="145">
        <f>M25+R25+W25+AB25+AG25+AL25</f>
        <v>8</v>
      </c>
      <c r="D25" s="153"/>
      <c r="E25" s="214">
        <f>SUM(F25:H25)</f>
        <v>60</v>
      </c>
      <c r="F25" s="157">
        <f t="shared" si="6"/>
        <v>45</v>
      </c>
      <c r="G25" s="156">
        <f t="shared" si="6"/>
        <v>15</v>
      </c>
      <c r="H25" s="147">
        <f t="shared" si="6"/>
        <v>0</v>
      </c>
      <c r="I25" s="225"/>
      <c r="J25" s="226"/>
      <c r="K25" s="226"/>
      <c r="L25" s="226"/>
      <c r="M25" s="227"/>
      <c r="N25" s="226"/>
      <c r="O25" s="226"/>
      <c r="P25" s="226"/>
      <c r="Q25" s="226"/>
      <c r="R25" s="241"/>
      <c r="S25" s="146">
        <v>2</v>
      </c>
      <c r="T25" s="146"/>
      <c r="U25" s="146"/>
      <c r="V25" s="146"/>
      <c r="W25" s="149">
        <v>3</v>
      </c>
      <c r="X25" s="148">
        <v>1</v>
      </c>
      <c r="Y25" s="148">
        <v>1</v>
      </c>
      <c r="Z25" s="148"/>
      <c r="AA25" s="148"/>
      <c r="AB25" s="150">
        <v>5</v>
      </c>
      <c r="AC25" s="148"/>
      <c r="AD25" s="148"/>
      <c r="AE25" s="148"/>
      <c r="AF25" s="148"/>
      <c r="AG25" s="149"/>
      <c r="AH25" s="148"/>
      <c r="AI25" s="148"/>
      <c r="AJ25" s="148"/>
      <c r="AK25" s="148"/>
      <c r="AL25" s="150"/>
    </row>
    <row r="26" spans="1:38" ht="21.75" customHeight="1" thickBot="1">
      <c r="A26" s="54">
        <v>15</v>
      </c>
      <c r="B26" s="154" t="s">
        <v>26</v>
      </c>
      <c r="C26" s="216">
        <f>M26+R26+W26+AB26+AG26+AL26</f>
        <v>6</v>
      </c>
      <c r="D26" s="153"/>
      <c r="E26" s="215">
        <f>SUM(F26:H26)</f>
        <v>45</v>
      </c>
      <c r="F26" s="157">
        <f t="shared" si="6"/>
        <v>30</v>
      </c>
      <c r="G26" s="156">
        <f t="shared" si="6"/>
        <v>15</v>
      </c>
      <c r="H26" s="147">
        <f t="shared" si="6"/>
        <v>0</v>
      </c>
      <c r="I26" s="225"/>
      <c r="J26" s="226"/>
      <c r="K26" s="226"/>
      <c r="L26" s="226"/>
      <c r="M26" s="227"/>
      <c r="N26" s="226"/>
      <c r="O26" s="226"/>
      <c r="P26" s="226"/>
      <c r="Q26" s="226"/>
      <c r="R26" s="241"/>
      <c r="S26" s="146"/>
      <c r="T26" s="146"/>
      <c r="U26" s="146"/>
      <c r="V26" s="146"/>
      <c r="W26" s="149"/>
      <c r="X26" s="148"/>
      <c r="Y26" s="148"/>
      <c r="Z26" s="148"/>
      <c r="AA26" s="148"/>
      <c r="AB26" s="150"/>
      <c r="AC26" s="148">
        <v>2</v>
      </c>
      <c r="AD26" s="148">
        <v>1</v>
      </c>
      <c r="AE26" s="148"/>
      <c r="AF26" s="148"/>
      <c r="AG26" s="149">
        <v>6</v>
      </c>
      <c r="AH26" s="148"/>
      <c r="AI26" s="148"/>
      <c r="AJ26" s="148"/>
      <c r="AK26" s="148"/>
      <c r="AL26" s="150"/>
    </row>
    <row r="27" spans="1:38" ht="25.5" customHeight="1" thickBot="1" thickTop="1">
      <c r="A27" s="56" t="s">
        <v>35</v>
      </c>
      <c r="B27" s="168" t="s">
        <v>83</v>
      </c>
      <c r="C27" s="224">
        <f>SUM(C28:C44)</f>
        <v>60</v>
      </c>
      <c r="D27" s="50"/>
      <c r="E27" s="209">
        <f>SUM(E28:E44)</f>
        <v>900</v>
      </c>
      <c r="F27" s="50"/>
      <c r="G27" s="50"/>
      <c r="H27" s="50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1"/>
    </row>
    <row r="28" spans="1:38" ht="26.25" customHeight="1" thickTop="1">
      <c r="A28" s="61">
        <v>16</v>
      </c>
      <c r="B28" s="130" t="s">
        <v>96</v>
      </c>
      <c r="C28" s="211">
        <f>M28+R28+W28+AB28+AG28+AL28</f>
        <v>3</v>
      </c>
      <c r="D28" s="153">
        <v>1</v>
      </c>
      <c r="E28" s="216">
        <f>SUM(F28:H28)</f>
        <v>105</v>
      </c>
      <c r="F28" s="157">
        <f>15*(I28+N28+S28+X28+AC28+AH28)</f>
        <v>30</v>
      </c>
      <c r="G28" s="156">
        <f>15*(J28+O28+T28+Y28+AD28+AI28)</f>
        <v>75</v>
      </c>
      <c r="H28" s="147">
        <f>15*(K28+P28+U28+Z28+AE28+AJ28)</f>
        <v>0</v>
      </c>
      <c r="I28" s="232"/>
      <c r="J28" s="232"/>
      <c r="K28" s="232"/>
      <c r="L28" s="232"/>
      <c r="M28" s="233"/>
      <c r="N28" s="232">
        <v>2</v>
      </c>
      <c r="O28" s="232">
        <v>2</v>
      </c>
      <c r="P28" s="232"/>
      <c r="Q28" s="232"/>
      <c r="R28" s="242">
        <v>1</v>
      </c>
      <c r="S28" s="169"/>
      <c r="T28" s="169">
        <v>3</v>
      </c>
      <c r="U28" s="169"/>
      <c r="V28" s="169" t="s">
        <v>36</v>
      </c>
      <c r="W28" s="171">
        <v>2</v>
      </c>
      <c r="X28" s="170"/>
      <c r="Y28" s="170"/>
      <c r="Z28" s="170"/>
      <c r="AA28" s="170"/>
      <c r="AB28" s="172"/>
      <c r="AC28" s="170"/>
      <c r="AD28" s="170"/>
      <c r="AE28" s="170"/>
      <c r="AF28" s="170"/>
      <c r="AG28" s="171"/>
      <c r="AH28" s="169"/>
      <c r="AI28" s="170"/>
      <c r="AJ28" s="169"/>
      <c r="AK28" s="170"/>
      <c r="AL28" s="172"/>
    </row>
    <row r="29" spans="1:38" ht="21.75" customHeight="1">
      <c r="A29" s="62">
        <v>17</v>
      </c>
      <c r="B29" s="130" t="s">
        <v>28</v>
      </c>
      <c r="C29" s="145">
        <f aca="true" t="shared" si="7" ref="C29:C57">M29+R29+W29+AB29+AG29+AL29</f>
        <v>6</v>
      </c>
      <c r="D29" s="153">
        <v>2</v>
      </c>
      <c r="E29" s="216">
        <f aca="true" t="shared" si="8" ref="E29:E57">SUM(F29:H29)</f>
        <v>120</v>
      </c>
      <c r="F29" s="157">
        <f aca="true" t="shared" si="9" ref="F29:F44">15*(I29+N29+S29+X29+AC29+AH29)</f>
        <v>30</v>
      </c>
      <c r="G29" s="156">
        <f aca="true" t="shared" si="10" ref="G29:G44">15*(J29+O29+T29+Y29+AD29+AI29)</f>
        <v>90</v>
      </c>
      <c r="H29" s="147">
        <f aca="true" t="shared" si="11" ref="H29:H44">15*(K29+P29+U29+Z29+AE29+AJ29)</f>
        <v>0</v>
      </c>
      <c r="I29" s="234"/>
      <c r="J29" s="229"/>
      <c r="K29" s="229"/>
      <c r="L29" s="229"/>
      <c r="M29" s="227"/>
      <c r="N29" s="231">
        <v>1</v>
      </c>
      <c r="O29" s="229">
        <v>1</v>
      </c>
      <c r="P29" s="229"/>
      <c r="Q29" s="229"/>
      <c r="R29" s="241">
        <v>1</v>
      </c>
      <c r="S29" s="173">
        <v>1</v>
      </c>
      <c r="T29" s="156">
        <v>1</v>
      </c>
      <c r="U29" s="156"/>
      <c r="V29" s="156"/>
      <c r="W29" s="149">
        <v>1</v>
      </c>
      <c r="X29" s="166"/>
      <c r="Y29" s="159">
        <v>2</v>
      </c>
      <c r="Z29" s="159"/>
      <c r="AA29" s="159" t="s">
        <v>36</v>
      </c>
      <c r="AB29" s="150">
        <v>1</v>
      </c>
      <c r="AC29" s="165"/>
      <c r="AD29" s="159">
        <v>1</v>
      </c>
      <c r="AE29" s="159"/>
      <c r="AF29" s="159"/>
      <c r="AG29" s="149">
        <v>1</v>
      </c>
      <c r="AH29" s="174"/>
      <c r="AI29" s="156">
        <v>1</v>
      </c>
      <c r="AJ29" s="156"/>
      <c r="AK29" s="159" t="s">
        <v>36</v>
      </c>
      <c r="AL29" s="150">
        <v>2</v>
      </c>
    </row>
    <row r="30" spans="1:38" ht="24" customHeight="1">
      <c r="A30" s="61">
        <v>18</v>
      </c>
      <c r="B30" s="130" t="s">
        <v>29</v>
      </c>
      <c r="C30" s="145">
        <f t="shared" si="7"/>
        <v>8</v>
      </c>
      <c r="D30" s="153">
        <v>2</v>
      </c>
      <c r="E30" s="216">
        <f t="shared" si="8"/>
        <v>105</v>
      </c>
      <c r="F30" s="157">
        <f t="shared" si="9"/>
        <v>30</v>
      </c>
      <c r="G30" s="156">
        <f t="shared" si="10"/>
        <v>75</v>
      </c>
      <c r="H30" s="147">
        <f t="shared" si="11"/>
        <v>0</v>
      </c>
      <c r="I30" s="234">
        <v>1</v>
      </c>
      <c r="J30" s="229">
        <v>1</v>
      </c>
      <c r="K30" s="229"/>
      <c r="L30" s="229"/>
      <c r="M30" s="227">
        <v>1</v>
      </c>
      <c r="N30" s="231">
        <v>1</v>
      </c>
      <c r="O30" s="229">
        <v>1</v>
      </c>
      <c r="P30" s="229"/>
      <c r="Q30" s="229" t="s">
        <v>36</v>
      </c>
      <c r="R30" s="241">
        <v>2</v>
      </c>
      <c r="S30" s="173"/>
      <c r="T30" s="156">
        <v>1</v>
      </c>
      <c r="U30" s="156"/>
      <c r="V30" s="156"/>
      <c r="W30" s="149">
        <v>1</v>
      </c>
      <c r="X30" s="166"/>
      <c r="Y30" s="159">
        <v>1</v>
      </c>
      <c r="Z30" s="159"/>
      <c r="AA30" s="159"/>
      <c r="AB30" s="150">
        <v>1</v>
      </c>
      <c r="AC30" s="165"/>
      <c r="AD30" s="159">
        <v>1</v>
      </c>
      <c r="AE30" s="159"/>
      <c r="AF30" s="159" t="s">
        <v>36</v>
      </c>
      <c r="AG30" s="149">
        <v>3</v>
      </c>
      <c r="AH30" s="174"/>
      <c r="AI30" s="156"/>
      <c r="AJ30" s="156"/>
      <c r="AK30" s="159"/>
      <c r="AL30" s="150"/>
    </row>
    <row r="31" spans="1:39" ht="25.5" customHeight="1">
      <c r="A31" s="62">
        <v>19</v>
      </c>
      <c r="B31" s="175" t="s">
        <v>75</v>
      </c>
      <c r="C31" s="145">
        <f t="shared" si="7"/>
        <v>6</v>
      </c>
      <c r="D31" s="153">
        <v>1</v>
      </c>
      <c r="E31" s="216">
        <f t="shared" si="8"/>
        <v>90</v>
      </c>
      <c r="F31" s="157">
        <f t="shared" si="9"/>
        <v>30</v>
      </c>
      <c r="G31" s="156">
        <f t="shared" si="10"/>
        <v>60</v>
      </c>
      <c r="H31" s="147">
        <f t="shared" si="11"/>
        <v>0</v>
      </c>
      <c r="I31" s="235"/>
      <c r="J31" s="236"/>
      <c r="K31" s="236"/>
      <c r="L31" s="236"/>
      <c r="M31" s="237"/>
      <c r="N31" s="238"/>
      <c r="O31" s="236"/>
      <c r="P31" s="236"/>
      <c r="Q31" s="236"/>
      <c r="R31" s="243"/>
      <c r="S31" s="182">
        <v>1</v>
      </c>
      <c r="T31" s="176">
        <v>1</v>
      </c>
      <c r="U31" s="176"/>
      <c r="V31" s="176"/>
      <c r="W31" s="179">
        <v>1</v>
      </c>
      <c r="X31" s="180">
        <v>1</v>
      </c>
      <c r="Y31" s="178">
        <v>1</v>
      </c>
      <c r="Z31" s="178"/>
      <c r="AA31" s="178" t="s">
        <v>36</v>
      </c>
      <c r="AB31" s="181">
        <v>2</v>
      </c>
      <c r="AC31" s="177"/>
      <c r="AD31" s="178">
        <v>1</v>
      </c>
      <c r="AE31" s="178"/>
      <c r="AF31" s="178"/>
      <c r="AG31" s="179">
        <v>1</v>
      </c>
      <c r="AH31" s="183"/>
      <c r="AI31" s="176">
        <v>1</v>
      </c>
      <c r="AJ31" s="176"/>
      <c r="AK31" s="178"/>
      <c r="AL31" s="181">
        <v>2</v>
      </c>
      <c r="AM31" s="42"/>
    </row>
    <row r="32" spans="1:39" ht="24" customHeight="1">
      <c r="A32" s="61">
        <v>20</v>
      </c>
      <c r="B32" s="144" t="s">
        <v>48</v>
      </c>
      <c r="C32" s="145">
        <f t="shared" si="7"/>
        <v>5</v>
      </c>
      <c r="D32" s="208">
        <v>1</v>
      </c>
      <c r="E32" s="216">
        <f t="shared" si="8"/>
        <v>60</v>
      </c>
      <c r="F32" s="157">
        <f t="shared" si="9"/>
        <v>15</v>
      </c>
      <c r="G32" s="156">
        <f t="shared" si="10"/>
        <v>45</v>
      </c>
      <c r="H32" s="147">
        <f t="shared" si="11"/>
        <v>0</v>
      </c>
      <c r="I32" s="226"/>
      <c r="J32" s="226"/>
      <c r="K32" s="226"/>
      <c r="L32" s="226"/>
      <c r="M32" s="227"/>
      <c r="N32" s="226"/>
      <c r="O32" s="226"/>
      <c r="P32" s="226"/>
      <c r="Q32" s="226"/>
      <c r="R32" s="241"/>
      <c r="S32" s="146"/>
      <c r="T32" s="146">
        <v>1</v>
      </c>
      <c r="U32" s="146"/>
      <c r="V32" s="146"/>
      <c r="W32" s="149">
        <v>1</v>
      </c>
      <c r="X32" s="148"/>
      <c r="Y32" s="148">
        <v>1</v>
      </c>
      <c r="Z32" s="148"/>
      <c r="AA32" s="148"/>
      <c r="AB32" s="150">
        <v>1</v>
      </c>
      <c r="AC32" s="148">
        <v>1</v>
      </c>
      <c r="AD32" s="148">
        <v>1</v>
      </c>
      <c r="AE32" s="148"/>
      <c r="AF32" s="148" t="s">
        <v>36</v>
      </c>
      <c r="AG32" s="149">
        <v>3</v>
      </c>
      <c r="AH32" s="146"/>
      <c r="AI32" s="146"/>
      <c r="AJ32" s="146"/>
      <c r="AK32" s="148"/>
      <c r="AL32" s="150"/>
      <c r="AM32" s="42"/>
    </row>
    <row r="33" spans="1:38" ht="21.75" customHeight="1">
      <c r="A33" s="204">
        <v>21</v>
      </c>
      <c r="B33" s="144" t="s">
        <v>52</v>
      </c>
      <c r="C33" s="145">
        <f t="shared" si="7"/>
        <v>6</v>
      </c>
      <c r="D33" s="218">
        <v>1</v>
      </c>
      <c r="E33" s="216">
        <f t="shared" si="8"/>
        <v>75</v>
      </c>
      <c r="F33" s="157">
        <f t="shared" si="9"/>
        <v>15</v>
      </c>
      <c r="G33" s="156">
        <f t="shared" si="10"/>
        <v>60</v>
      </c>
      <c r="H33" s="147">
        <f t="shared" si="11"/>
        <v>0</v>
      </c>
      <c r="I33" s="226"/>
      <c r="J33" s="226"/>
      <c r="K33" s="226"/>
      <c r="L33" s="226"/>
      <c r="M33" s="227"/>
      <c r="N33" s="226"/>
      <c r="O33" s="226">
        <v>1</v>
      </c>
      <c r="P33" s="226"/>
      <c r="Q33" s="226"/>
      <c r="R33" s="241">
        <v>1</v>
      </c>
      <c r="S33" s="146"/>
      <c r="T33" s="146">
        <v>1</v>
      </c>
      <c r="U33" s="146"/>
      <c r="V33" s="146"/>
      <c r="W33" s="149">
        <v>1</v>
      </c>
      <c r="X33" s="148"/>
      <c r="Y33" s="148">
        <v>1</v>
      </c>
      <c r="Z33" s="148"/>
      <c r="AA33" s="148"/>
      <c r="AB33" s="150">
        <v>1</v>
      </c>
      <c r="AC33" s="148">
        <v>1</v>
      </c>
      <c r="AD33" s="148">
        <v>1</v>
      </c>
      <c r="AE33" s="148"/>
      <c r="AF33" s="148" t="s">
        <v>36</v>
      </c>
      <c r="AG33" s="149">
        <v>3</v>
      </c>
      <c r="AH33" s="146"/>
      <c r="AI33" s="148"/>
      <c r="AJ33" s="146"/>
      <c r="AK33" s="148"/>
      <c r="AL33" s="150"/>
    </row>
    <row r="34" spans="1:38" ht="18.75" customHeight="1">
      <c r="A34" s="204">
        <v>22</v>
      </c>
      <c r="B34" s="144" t="s">
        <v>101</v>
      </c>
      <c r="C34" s="145">
        <f t="shared" si="7"/>
        <v>2</v>
      </c>
      <c r="D34" s="218">
        <v>1</v>
      </c>
      <c r="E34" s="216">
        <f t="shared" si="8"/>
        <v>45</v>
      </c>
      <c r="F34" s="157">
        <f t="shared" si="9"/>
        <v>0</v>
      </c>
      <c r="G34" s="156">
        <f t="shared" si="10"/>
        <v>45</v>
      </c>
      <c r="H34" s="147">
        <f t="shared" si="11"/>
        <v>0</v>
      </c>
      <c r="I34" s="226"/>
      <c r="J34" s="226"/>
      <c r="K34" s="226"/>
      <c r="L34" s="226"/>
      <c r="M34" s="227"/>
      <c r="N34" s="226"/>
      <c r="O34" s="226">
        <v>2</v>
      </c>
      <c r="P34" s="226"/>
      <c r="Q34" s="226"/>
      <c r="R34" s="241">
        <v>1</v>
      </c>
      <c r="S34" s="146"/>
      <c r="T34" s="148">
        <v>1</v>
      </c>
      <c r="U34" s="148"/>
      <c r="V34" s="146" t="s">
        <v>36</v>
      </c>
      <c r="W34" s="149">
        <v>1</v>
      </c>
      <c r="X34" s="148"/>
      <c r="Y34" s="148"/>
      <c r="Z34" s="148"/>
      <c r="AA34" s="148"/>
      <c r="AB34" s="150"/>
      <c r="AC34" s="148"/>
      <c r="AD34" s="148"/>
      <c r="AE34" s="148"/>
      <c r="AF34" s="148"/>
      <c r="AG34" s="149"/>
      <c r="AH34" s="146"/>
      <c r="AI34" s="146"/>
      <c r="AJ34" s="146"/>
      <c r="AK34" s="148"/>
      <c r="AL34" s="150"/>
    </row>
    <row r="35" spans="1:39" ht="21" customHeight="1">
      <c r="A35" s="62">
        <v>23</v>
      </c>
      <c r="B35" s="144" t="s">
        <v>47</v>
      </c>
      <c r="C35" s="145">
        <f t="shared" si="7"/>
        <v>3</v>
      </c>
      <c r="D35" s="153"/>
      <c r="E35" s="216">
        <f t="shared" si="8"/>
        <v>60</v>
      </c>
      <c r="F35" s="157">
        <f t="shared" si="9"/>
        <v>0</v>
      </c>
      <c r="G35" s="156">
        <f t="shared" si="10"/>
        <v>15</v>
      </c>
      <c r="H35" s="147">
        <f t="shared" si="11"/>
        <v>45</v>
      </c>
      <c r="I35" s="226"/>
      <c r="J35" s="226"/>
      <c r="K35" s="226">
        <v>2</v>
      </c>
      <c r="L35" s="226"/>
      <c r="M35" s="227">
        <v>1</v>
      </c>
      <c r="N35" s="226"/>
      <c r="O35" s="226"/>
      <c r="P35" s="226">
        <v>1</v>
      </c>
      <c r="Q35" s="226"/>
      <c r="R35" s="241">
        <v>1</v>
      </c>
      <c r="S35" s="146"/>
      <c r="T35" s="146">
        <v>1</v>
      </c>
      <c r="U35" s="148"/>
      <c r="V35" s="146"/>
      <c r="W35" s="149">
        <v>1</v>
      </c>
      <c r="X35" s="148"/>
      <c r="Y35" s="148"/>
      <c r="Z35" s="148"/>
      <c r="AA35" s="148"/>
      <c r="AB35" s="150"/>
      <c r="AC35" s="148"/>
      <c r="AD35" s="148"/>
      <c r="AE35" s="148"/>
      <c r="AF35" s="148"/>
      <c r="AG35" s="149"/>
      <c r="AH35" s="146"/>
      <c r="AI35" s="146"/>
      <c r="AJ35" s="146"/>
      <c r="AK35" s="148"/>
      <c r="AL35" s="150"/>
      <c r="AM35" s="42"/>
    </row>
    <row r="36" spans="1:38" ht="23.25" customHeight="1">
      <c r="A36" s="61">
        <v>24</v>
      </c>
      <c r="B36" s="144" t="s">
        <v>30</v>
      </c>
      <c r="C36" s="145">
        <f t="shared" si="7"/>
        <v>2</v>
      </c>
      <c r="D36" s="153"/>
      <c r="E36" s="216">
        <f t="shared" si="8"/>
        <v>30</v>
      </c>
      <c r="F36" s="157">
        <f t="shared" si="9"/>
        <v>0</v>
      </c>
      <c r="G36" s="156">
        <f t="shared" si="10"/>
        <v>30</v>
      </c>
      <c r="H36" s="147">
        <f t="shared" si="11"/>
        <v>0</v>
      </c>
      <c r="I36" s="226"/>
      <c r="J36" s="226">
        <v>1</v>
      </c>
      <c r="K36" s="226"/>
      <c r="L36" s="226"/>
      <c r="M36" s="227">
        <v>1</v>
      </c>
      <c r="N36" s="226"/>
      <c r="O36" s="226">
        <v>1</v>
      </c>
      <c r="P36" s="226"/>
      <c r="Q36" s="226"/>
      <c r="R36" s="241">
        <v>1</v>
      </c>
      <c r="S36" s="146"/>
      <c r="T36" s="146"/>
      <c r="U36" s="146"/>
      <c r="V36" s="146"/>
      <c r="W36" s="149"/>
      <c r="X36" s="148"/>
      <c r="Y36" s="148"/>
      <c r="Z36" s="148"/>
      <c r="AA36" s="148"/>
      <c r="AB36" s="150"/>
      <c r="AC36" s="148"/>
      <c r="AD36" s="148"/>
      <c r="AE36" s="148"/>
      <c r="AF36" s="148"/>
      <c r="AG36" s="149"/>
      <c r="AH36" s="146"/>
      <c r="AI36" s="146"/>
      <c r="AJ36" s="146"/>
      <c r="AK36" s="148"/>
      <c r="AL36" s="150"/>
    </row>
    <row r="37" spans="1:38" ht="24" customHeight="1">
      <c r="A37" s="62">
        <v>25</v>
      </c>
      <c r="B37" s="144" t="s">
        <v>71</v>
      </c>
      <c r="C37" s="145">
        <f t="shared" si="7"/>
        <v>2</v>
      </c>
      <c r="D37" s="153"/>
      <c r="E37" s="216">
        <f t="shared" si="8"/>
        <v>30</v>
      </c>
      <c r="F37" s="157">
        <f t="shared" si="9"/>
        <v>15</v>
      </c>
      <c r="G37" s="156">
        <f t="shared" si="10"/>
        <v>15</v>
      </c>
      <c r="H37" s="147">
        <f t="shared" si="11"/>
        <v>0</v>
      </c>
      <c r="I37" s="226"/>
      <c r="J37" s="226"/>
      <c r="K37" s="226"/>
      <c r="L37" s="226"/>
      <c r="M37" s="227"/>
      <c r="N37" s="226"/>
      <c r="O37" s="226"/>
      <c r="P37" s="226"/>
      <c r="Q37" s="226"/>
      <c r="R37" s="241"/>
      <c r="S37" s="146"/>
      <c r="T37" s="146"/>
      <c r="U37" s="146"/>
      <c r="V37" s="146"/>
      <c r="W37" s="149"/>
      <c r="X37" s="148"/>
      <c r="Y37" s="148"/>
      <c r="Z37" s="148"/>
      <c r="AA37" s="148"/>
      <c r="AB37" s="150"/>
      <c r="AC37" s="148">
        <v>1</v>
      </c>
      <c r="AD37" s="148">
        <v>1</v>
      </c>
      <c r="AE37" s="148"/>
      <c r="AF37" s="148"/>
      <c r="AG37" s="149">
        <v>2</v>
      </c>
      <c r="AH37" s="146"/>
      <c r="AI37" s="146"/>
      <c r="AJ37" s="146"/>
      <c r="AK37" s="148"/>
      <c r="AL37" s="150"/>
    </row>
    <row r="38" spans="1:40" ht="23.25" customHeight="1">
      <c r="A38" s="61">
        <v>26</v>
      </c>
      <c r="B38" s="144" t="s">
        <v>95</v>
      </c>
      <c r="C38" s="145">
        <f t="shared" si="7"/>
        <v>1</v>
      </c>
      <c r="D38" s="153"/>
      <c r="E38" s="216">
        <f t="shared" si="8"/>
        <v>30</v>
      </c>
      <c r="F38" s="157">
        <f t="shared" si="9"/>
        <v>0</v>
      </c>
      <c r="G38" s="156">
        <f t="shared" si="10"/>
        <v>30</v>
      </c>
      <c r="H38" s="147">
        <f t="shared" si="11"/>
        <v>0</v>
      </c>
      <c r="I38" s="226"/>
      <c r="J38" s="226"/>
      <c r="K38" s="226"/>
      <c r="L38" s="226"/>
      <c r="M38" s="227"/>
      <c r="N38" s="226"/>
      <c r="O38" s="226"/>
      <c r="P38" s="226"/>
      <c r="Q38" s="226"/>
      <c r="R38" s="241"/>
      <c r="S38" s="146"/>
      <c r="T38" s="146"/>
      <c r="U38" s="146"/>
      <c r="V38" s="146"/>
      <c r="W38" s="149"/>
      <c r="X38" s="148"/>
      <c r="Y38" s="148"/>
      <c r="Z38" s="148"/>
      <c r="AA38" s="148"/>
      <c r="AB38" s="150"/>
      <c r="AC38" s="148"/>
      <c r="AD38" s="148">
        <v>2</v>
      </c>
      <c r="AE38" s="148"/>
      <c r="AF38" s="148"/>
      <c r="AG38" s="149">
        <v>1</v>
      </c>
      <c r="AH38" s="146"/>
      <c r="AI38" s="146"/>
      <c r="AJ38" s="146"/>
      <c r="AK38" s="148"/>
      <c r="AL38" s="150"/>
      <c r="AN38" s="6" t="s">
        <v>73</v>
      </c>
    </row>
    <row r="39" spans="1:38" ht="21.75" customHeight="1">
      <c r="A39" s="61">
        <v>27</v>
      </c>
      <c r="B39" s="144" t="s">
        <v>53</v>
      </c>
      <c r="C39" s="145">
        <f t="shared" si="7"/>
        <v>1</v>
      </c>
      <c r="D39" s="153"/>
      <c r="E39" s="216">
        <f t="shared" si="8"/>
        <v>30</v>
      </c>
      <c r="F39" s="157">
        <f t="shared" si="9"/>
        <v>0</v>
      </c>
      <c r="G39" s="156">
        <f t="shared" si="10"/>
        <v>30</v>
      </c>
      <c r="H39" s="147">
        <f t="shared" si="11"/>
        <v>0</v>
      </c>
      <c r="I39" s="226"/>
      <c r="J39" s="226">
        <v>2</v>
      </c>
      <c r="K39" s="226"/>
      <c r="L39" s="226"/>
      <c r="M39" s="227">
        <v>1</v>
      </c>
      <c r="N39" s="226"/>
      <c r="O39" s="226"/>
      <c r="P39" s="226"/>
      <c r="Q39" s="226"/>
      <c r="R39" s="241"/>
      <c r="S39" s="146"/>
      <c r="T39" s="146"/>
      <c r="U39" s="146"/>
      <c r="V39" s="146"/>
      <c r="W39" s="149"/>
      <c r="X39" s="148"/>
      <c r="Y39" s="148"/>
      <c r="Z39" s="148"/>
      <c r="AA39" s="148"/>
      <c r="AB39" s="150"/>
      <c r="AC39" s="148"/>
      <c r="AD39" s="148"/>
      <c r="AE39" s="148"/>
      <c r="AF39" s="148"/>
      <c r="AG39" s="149"/>
      <c r="AH39" s="146"/>
      <c r="AI39" s="146"/>
      <c r="AJ39" s="146"/>
      <c r="AK39" s="148"/>
      <c r="AL39" s="150"/>
    </row>
    <row r="40" spans="1:38" ht="32.25" customHeight="1">
      <c r="A40" s="62">
        <v>28</v>
      </c>
      <c r="B40" s="144" t="s">
        <v>31</v>
      </c>
      <c r="C40" s="145">
        <f t="shared" si="7"/>
        <v>1</v>
      </c>
      <c r="D40" s="153"/>
      <c r="E40" s="216">
        <f t="shared" si="8"/>
        <v>30</v>
      </c>
      <c r="F40" s="157">
        <f t="shared" si="9"/>
        <v>30</v>
      </c>
      <c r="G40" s="156">
        <f t="shared" si="10"/>
        <v>0</v>
      </c>
      <c r="H40" s="147">
        <f t="shared" si="11"/>
        <v>0</v>
      </c>
      <c r="I40" s="226"/>
      <c r="J40" s="226"/>
      <c r="K40" s="226"/>
      <c r="L40" s="226"/>
      <c r="M40" s="227"/>
      <c r="N40" s="226"/>
      <c r="O40" s="226"/>
      <c r="P40" s="226"/>
      <c r="Q40" s="226"/>
      <c r="R40" s="241"/>
      <c r="S40" s="146"/>
      <c r="T40" s="146"/>
      <c r="U40" s="146"/>
      <c r="V40" s="146"/>
      <c r="W40" s="149"/>
      <c r="X40" s="148"/>
      <c r="Y40" s="148"/>
      <c r="Z40" s="148"/>
      <c r="AA40" s="148"/>
      <c r="AB40" s="150"/>
      <c r="AC40" s="148"/>
      <c r="AD40" s="148"/>
      <c r="AE40" s="148"/>
      <c r="AF40" s="148"/>
      <c r="AG40" s="149"/>
      <c r="AH40" s="146">
        <v>2</v>
      </c>
      <c r="AI40" s="148"/>
      <c r="AJ40" s="146"/>
      <c r="AK40" s="148"/>
      <c r="AL40" s="150">
        <v>1</v>
      </c>
    </row>
    <row r="41" spans="1:38" ht="21" customHeight="1">
      <c r="A41" s="61">
        <v>29</v>
      </c>
      <c r="B41" s="144" t="s">
        <v>70</v>
      </c>
      <c r="C41" s="145">
        <f t="shared" si="7"/>
        <v>1</v>
      </c>
      <c r="D41" s="153"/>
      <c r="E41" s="216">
        <f t="shared" si="8"/>
        <v>30</v>
      </c>
      <c r="F41" s="157">
        <f t="shared" si="9"/>
        <v>30</v>
      </c>
      <c r="G41" s="156">
        <f t="shared" si="10"/>
        <v>0</v>
      </c>
      <c r="H41" s="147">
        <f t="shared" si="11"/>
        <v>0</v>
      </c>
      <c r="I41" s="226"/>
      <c r="J41" s="226"/>
      <c r="K41" s="226"/>
      <c r="L41" s="226"/>
      <c r="M41" s="227"/>
      <c r="N41" s="226"/>
      <c r="O41" s="226"/>
      <c r="P41" s="226"/>
      <c r="Q41" s="226"/>
      <c r="R41" s="241"/>
      <c r="S41" s="146"/>
      <c r="T41" s="146"/>
      <c r="U41" s="146"/>
      <c r="V41" s="146"/>
      <c r="W41" s="149"/>
      <c r="X41" s="148"/>
      <c r="Y41" s="148"/>
      <c r="Z41" s="148"/>
      <c r="AA41" s="148"/>
      <c r="AB41" s="150"/>
      <c r="AC41" s="148"/>
      <c r="AD41" s="148"/>
      <c r="AE41" s="148"/>
      <c r="AF41" s="148"/>
      <c r="AG41" s="149"/>
      <c r="AH41" s="146">
        <v>2</v>
      </c>
      <c r="AI41" s="146"/>
      <c r="AJ41" s="146"/>
      <c r="AK41" s="148"/>
      <c r="AL41" s="150">
        <v>1</v>
      </c>
    </row>
    <row r="42" spans="1:38" ht="19.5" customHeight="1">
      <c r="A42" s="62">
        <v>30</v>
      </c>
      <c r="B42" s="184" t="s">
        <v>51</v>
      </c>
      <c r="C42" s="145">
        <f t="shared" si="7"/>
        <v>3</v>
      </c>
      <c r="D42" s="153"/>
      <c r="E42" s="216">
        <f t="shared" si="8"/>
        <v>60</v>
      </c>
      <c r="F42" s="157">
        <f t="shared" si="9"/>
        <v>0</v>
      </c>
      <c r="G42" s="156">
        <f t="shared" si="10"/>
        <v>0</v>
      </c>
      <c r="H42" s="147">
        <f t="shared" si="11"/>
        <v>60</v>
      </c>
      <c r="I42" s="239"/>
      <c r="J42" s="226"/>
      <c r="K42" s="226"/>
      <c r="L42" s="226"/>
      <c r="M42" s="227"/>
      <c r="N42" s="225"/>
      <c r="O42" s="226"/>
      <c r="P42" s="226"/>
      <c r="Q42" s="226"/>
      <c r="R42" s="226"/>
      <c r="S42" s="188"/>
      <c r="T42" s="146"/>
      <c r="U42" s="146"/>
      <c r="V42" s="146"/>
      <c r="W42" s="149"/>
      <c r="X42" s="186"/>
      <c r="Y42" s="148"/>
      <c r="Z42" s="148">
        <v>1</v>
      </c>
      <c r="AA42" s="148"/>
      <c r="AB42" s="187">
        <v>1</v>
      </c>
      <c r="AC42" s="185"/>
      <c r="AD42" s="148"/>
      <c r="AE42" s="148">
        <v>1</v>
      </c>
      <c r="AF42" s="148"/>
      <c r="AG42" s="149">
        <v>1</v>
      </c>
      <c r="AH42" s="153"/>
      <c r="AI42" s="146"/>
      <c r="AJ42" s="146">
        <v>2</v>
      </c>
      <c r="AK42" s="148"/>
      <c r="AL42" s="150">
        <v>1</v>
      </c>
    </row>
    <row r="43" spans="1:38" ht="24" customHeight="1">
      <c r="A43" s="61">
        <v>31</v>
      </c>
      <c r="B43" s="151" t="s">
        <v>50</v>
      </c>
      <c r="C43" s="145">
        <f t="shared" si="7"/>
        <v>2</v>
      </c>
      <c r="D43" s="153">
        <v>1</v>
      </c>
      <c r="E43" s="216">
        <f t="shared" si="8"/>
        <v>0</v>
      </c>
      <c r="F43" s="157">
        <f t="shared" si="9"/>
        <v>0</v>
      </c>
      <c r="G43" s="156">
        <f t="shared" si="10"/>
        <v>0</v>
      </c>
      <c r="H43" s="147">
        <f t="shared" si="11"/>
        <v>0</v>
      </c>
      <c r="I43" s="239"/>
      <c r="J43" s="226"/>
      <c r="K43" s="226"/>
      <c r="L43" s="226"/>
      <c r="M43" s="227"/>
      <c r="N43" s="225"/>
      <c r="O43" s="226"/>
      <c r="P43" s="226"/>
      <c r="Q43" s="226"/>
      <c r="R43" s="226"/>
      <c r="S43" s="188"/>
      <c r="T43" s="146"/>
      <c r="U43" s="146"/>
      <c r="V43" s="146"/>
      <c r="W43" s="149"/>
      <c r="X43" s="186"/>
      <c r="Y43" s="148"/>
      <c r="Z43" s="148"/>
      <c r="AA43" s="148"/>
      <c r="AB43" s="187"/>
      <c r="AC43" s="185"/>
      <c r="AD43" s="148"/>
      <c r="AE43" s="148"/>
      <c r="AF43" s="148"/>
      <c r="AG43" s="149"/>
      <c r="AH43" s="153"/>
      <c r="AI43" s="146"/>
      <c r="AJ43" s="146"/>
      <c r="AK43" s="148" t="s">
        <v>36</v>
      </c>
      <c r="AL43" s="150">
        <v>2</v>
      </c>
    </row>
    <row r="44" spans="1:38" ht="19.5" customHeight="1" thickBot="1">
      <c r="A44" s="62">
        <v>32</v>
      </c>
      <c r="B44" s="189" t="s">
        <v>49</v>
      </c>
      <c r="C44" s="145">
        <f t="shared" si="7"/>
        <v>8</v>
      </c>
      <c r="D44" s="153"/>
      <c r="E44" s="216">
        <f t="shared" si="8"/>
        <v>0</v>
      </c>
      <c r="F44" s="157">
        <f t="shared" si="9"/>
        <v>0</v>
      </c>
      <c r="G44" s="156">
        <f t="shared" si="10"/>
        <v>0</v>
      </c>
      <c r="H44" s="147">
        <f t="shared" si="11"/>
        <v>0</v>
      </c>
      <c r="I44" s="234"/>
      <c r="J44" s="229"/>
      <c r="K44" s="229"/>
      <c r="L44" s="229"/>
      <c r="M44" s="227"/>
      <c r="N44" s="228"/>
      <c r="O44" s="229"/>
      <c r="P44" s="229"/>
      <c r="Q44" s="229"/>
      <c r="R44" s="226"/>
      <c r="S44" s="165"/>
      <c r="T44" s="159"/>
      <c r="U44" s="159"/>
      <c r="V44" s="159"/>
      <c r="W44" s="149"/>
      <c r="X44" s="158"/>
      <c r="Y44" s="159"/>
      <c r="Z44" s="159"/>
      <c r="AA44" s="159"/>
      <c r="AB44" s="187"/>
      <c r="AC44" s="165"/>
      <c r="AD44" s="159"/>
      <c r="AE44" s="159"/>
      <c r="AF44" s="159"/>
      <c r="AG44" s="149"/>
      <c r="AH44" s="158"/>
      <c r="AI44" s="159"/>
      <c r="AJ44" s="159"/>
      <c r="AK44" s="159"/>
      <c r="AL44" s="150">
        <v>8</v>
      </c>
    </row>
    <row r="45" spans="1:38" ht="23.25" customHeight="1" thickBot="1" thickTop="1">
      <c r="A45" s="200" t="s">
        <v>36</v>
      </c>
      <c r="B45" s="201" t="s">
        <v>78</v>
      </c>
      <c r="C45" s="224">
        <f>SUM(C46:C47)</f>
        <v>4</v>
      </c>
      <c r="D45" s="162"/>
      <c r="E45" s="48">
        <v>60</v>
      </c>
      <c r="F45" s="197"/>
      <c r="G45" s="162"/>
      <c r="H45" s="162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98"/>
    </row>
    <row r="46" spans="1:38" ht="24" customHeight="1" thickTop="1">
      <c r="A46" s="205">
        <v>33</v>
      </c>
      <c r="B46" s="195" t="s">
        <v>79</v>
      </c>
      <c r="C46" s="211">
        <f t="shared" si="7"/>
        <v>2</v>
      </c>
      <c r="D46" s="186"/>
      <c r="E46" s="216">
        <f t="shared" si="8"/>
        <v>30</v>
      </c>
      <c r="F46" s="157">
        <f aca="true" t="shared" si="12" ref="F46:H47">15*(I46+N46+S46+X46+AC46+AH46)</f>
        <v>0</v>
      </c>
      <c r="G46" s="156">
        <f t="shared" si="12"/>
        <v>30</v>
      </c>
      <c r="H46" s="147">
        <f t="shared" si="12"/>
        <v>0</v>
      </c>
      <c r="I46" s="228"/>
      <c r="J46" s="229"/>
      <c r="K46" s="229"/>
      <c r="L46" s="229"/>
      <c r="M46" s="229"/>
      <c r="N46" s="229"/>
      <c r="O46" s="229"/>
      <c r="P46" s="229"/>
      <c r="Q46" s="229"/>
      <c r="R46" s="229"/>
      <c r="S46" s="159"/>
      <c r="T46" s="159"/>
      <c r="U46" s="159"/>
      <c r="V46" s="159"/>
      <c r="W46" s="160"/>
      <c r="X46" s="159"/>
      <c r="Y46" s="159">
        <v>2</v>
      </c>
      <c r="Z46" s="159"/>
      <c r="AA46" s="159"/>
      <c r="AB46" s="160">
        <v>2</v>
      </c>
      <c r="AC46" s="159"/>
      <c r="AD46" s="159"/>
      <c r="AE46" s="159"/>
      <c r="AF46" s="159"/>
      <c r="AG46" s="160"/>
      <c r="AH46" s="159"/>
      <c r="AI46" s="159"/>
      <c r="AJ46" s="159"/>
      <c r="AK46" s="159"/>
      <c r="AL46" s="160"/>
    </row>
    <row r="47" spans="1:38" ht="21.75" customHeight="1" thickBot="1">
      <c r="A47" s="205">
        <v>34</v>
      </c>
      <c r="B47" s="195" t="s">
        <v>80</v>
      </c>
      <c r="C47" s="216">
        <f t="shared" si="7"/>
        <v>2</v>
      </c>
      <c r="D47" s="186"/>
      <c r="E47" s="216">
        <f t="shared" si="8"/>
        <v>30</v>
      </c>
      <c r="F47" s="157">
        <f t="shared" si="12"/>
        <v>0</v>
      </c>
      <c r="G47" s="156">
        <f t="shared" si="12"/>
        <v>30</v>
      </c>
      <c r="H47" s="147">
        <f t="shared" si="12"/>
        <v>0</v>
      </c>
      <c r="I47" s="228"/>
      <c r="J47" s="229"/>
      <c r="K47" s="229"/>
      <c r="L47" s="229"/>
      <c r="M47" s="229"/>
      <c r="N47" s="229"/>
      <c r="O47" s="229"/>
      <c r="P47" s="229"/>
      <c r="Q47" s="229"/>
      <c r="R47" s="229"/>
      <c r="S47" s="159"/>
      <c r="T47" s="159"/>
      <c r="U47" s="159"/>
      <c r="V47" s="159"/>
      <c r="W47" s="160"/>
      <c r="X47" s="159"/>
      <c r="Y47" s="159"/>
      <c r="Z47" s="159"/>
      <c r="AA47" s="159"/>
      <c r="AB47" s="160"/>
      <c r="AC47" s="159"/>
      <c r="AD47" s="159"/>
      <c r="AE47" s="159"/>
      <c r="AF47" s="159"/>
      <c r="AG47" s="160"/>
      <c r="AH47" s="159"/>
      <c r="AI47" s="159">
        <v>2</v>
      </c>
      <c r="AJ47" s="159"/>
      <c r="AK47" s="159"/>
      <c r="AL47" s="160">
        <v>2</v>
      </c>
    </row>
    <row r="48" spans="1:38" ht="32.25" customHeight="1" thickBot="1" thickTop="1">
      <c r="A48" s="202" t="s">
        <v>67</v>
      </c>
      <c r="B48" s="203" t="s">
        <v>88</v>
      </c>
      <c r="C48" s="224">
        <f>SUM(C49:C53)</f>
        <v>22</v>
      </c>
      <c r="D48" s="219"/>
      <c r="E48" s="48">
        <f>SUM(E49:E53)</f>
        <v>405</v>
      </c>
      <c r="F48" s="190"/>
      <c r="G48" s="190"/>
      <c r="H48" s="19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9"/>
    </row>
    <row r="49" spans="1:38" ht="24.75" customHeight="1" thickTop="1">
      <c r="A49" s="54">
        <v>35</v>
      </c>
      <c r="B49" s="206" t="s">
        <v>89</v>
      </c>
      <c r="C49" s="211">
        <f t="shared" si="7"/>
        <v>2</v>
      </c>
      <c r="D49" s="220"/>
      <c r="E49" s="216">
        <f t="shared" si="8"/>
        <v>30</v>
      </c>
      <c r="F49" s="157">
        <f aca="true" t="shared" si="13" ref="F49:H53">15*(I49+N49+S49+X49+AC49+AH49)</f>
        <v>30</v>
      </c>
      <c r="G49" s="156">
        <f t="shared" si="13"/>
        <v>0</v>
      </c>
      <c r="H49" s="147">
        <f t="shared" si="13"/>
        <v>0</v>
      </c>
      <c r="I49" s="225"/>
      <c r="J49" s="226"/>
      <c r="K49" s="226"/>
      <c r="L49" s="226"/>
      <c r="M49" s="227"/>
      <c r="N49" s="226"/>
      <c r="O49" s="226"/>
      <c r="P49" s="226"/>
      <c r="Q49" s="226"/>
      <c r="R49" s="227"/>
      <c r="S49" s="146">
        <v>2</v>
      </c>
      <c r="T49" s="146"/>
      <c r="U49" s="146"/>
      <c r="V49" s="146"/>
      <c r="W49" s="149">
        <v>2</v>
      </c>
      <c r="X49" s="146"/>
      <c r="Y49" s="146"/>
      <c r="Z49" s="148"/>
      <c r="AA49" s="207"/>
      <c r="AB49" s="150"/>
      <c r="AC49" s="207"/>
      <c r="AD49" s="146"/>
      <c r="AE49" s="146"/>
      <c r="AF49" s="146"/>
      <c r="AG49" s="149"/>
      <c r="AH49" s="146"/>
      <c r="AI49" s="146"/>
      <c r="AJ49" s="148"/>
      <c r="AK49" s="146"/>
      <c r="AL49" s="150"/>
    </row>
    <row r="50" spans="1:38" ht="23.25" customHeight="1">
      <c r="A50" s="54">
        <v>36</v>
      </c>
      <c r="B50" s="206" t="s">
        <v>90</v>
      </c>
      <c r="C50" s="145">
        <f t="shared" si="7"/>
        <v>3</v>
      </c>
      <c r="D50" s="220"/>
      <c r="E50" s="216">
        <f t="shared" si="8"/>
        <v>60</v>
      </c>
      <c r="F50" s="157">
        <f t="shared" si="13"/>
        <v>30</v>
      </c>
      <c r="G50" s="156">
        <f t="shared" si="13"/>
        <v>30</v>
      </c>
      <c r="H50" s="147">
        <f t="shared" si="13"/>
        <v>0</v>
      </c>
      <c r="I50" s="225"/>
      <c r="J50" s="226"/>
      <c r="K50" s="226"/>
      <c r="L50" s="226"/>
      <c r="M50" s="227"/>
      <c r="N50" s="226"/>
      <c r="O50" s="226"/>
      <c r="P50" s="226"/>
      <c r="Q50" s="226"/>
      <c r="R50" s="227"/>
      <c r="S50" s="146">
        <v>1</v>
      </c>
      <c r="T50" s="146">
        <v>1</v>
      </c>
      <c r="U50" s="146"/>
      <c r="V50" s="146"/>
      <c r="W50" s="149">
        <v>1</v>
      </c>
      <c r="X50" s="146">
        <v>1</v>
      </c>
      <c r="Y50" s="146">
        <v>1</v>
      </c>
      <c r="Z50" s="148"/>
      <c r="AA50" s="154"/>
      <c r="AB50" s="150">
        <v>2</v>
      </c>
      <c r="AC50" s="207"/>
      <c r="AD50" s="146"/>
      <c r="AE50" s="146"/>
      <c r="AF50" s="146"/>
      <c r="AG50" s="149"/>
      <c r="AH50" s="146"/>
      <c r="AI50" s="146"/>
      <c r="AJ50" s="148"/>
      <c r="AK50" s="146"/>
      <c r="AL50" s="150"/>
    </row>
    <row r="51" spans="1:38" ht="21.75" customHeight="1">
      <c r="A51" s="54">
        <v>37</v>
      </c>
      <c r="B51" s="206" t="s">
        <v>91</v>
      </c>
      <c r="C51" s="145">
        <f t="shared" si="7"/>
        <v>2</v>
      </c>
      <c r="D51" s="220"/>
      <c r="E51" s="216">
        <f t="shared" si="8"/>
        <v>30</v>
      </c>
      <c r="F51" s="157">
        <f t="shared" si="13"/>
        <v>15</v>
      </c>
      <c r="G51" s="156">
        <f t="shared" si="13"/>
        <v>15</v>
      </c>
      <c r="H51" s="147">
        <f t="shared" si="13"/>
        <v>0</v>
      </c>
      <c r="I51" s="225"/>
      <c r="J51" s="226"/>
      <c r="K51" s="226"/>
      <c r="L51" s="226"/>
      <c r="M51" s="227"/>
      <c r="N51" s="226"/>
      <c r="O51" s="226"/>
      <c r="P51" s="226"/>
      <c r="Q51" s="226"/>
      <c r="R51" s="227"/>
      <c r="S51" s="146">
        <v>1</v>
      </c>
      <c r="T51" s="146">
        <v>1</v>
      </c>
      <c r="U51" s="146"/>
      <c r="V51" s="146"/>
      <c r="W51" s="149">
        <v>2</v>
      </c>
      <c r="X51" s="146"/>
      <c r="Y51" s="146"/>
      <c r="Z51" s="148"/>
      <c r="AA51" s="207"/>
      <c r="AB51" s="150"/>
      <c r="AC51" s="207"/>
      <c r="AD51" s="146"/>
      <c r="AE51" s="146"/>
      <c r="AF51" s="146"/>
      <c r="AG51" s="149"/>
      <c r="AH51" s="146"/>
      <c r="AI51" s="146"/>
      <c r="AJ51" s="148"/>
      <c r="AK51" s="146"/>
      <c r="AL51" s="150"/>
    </row>
    <row r="52" spans="1:38" ht="19.5" customHeight="1">
      <c r="A52" s="54">
        <v>38</v>
      </c>
      <c r="B52" s="206" t="s">
        <v>92</v>
      </c>
      <c r="C52" s="145">
        <f t="shared" si="7"/>
        <v>5</v>
      </c>
      <c r="D52" s="220">
        <v>1</v>
      </c>
      <c r="E52" s="216">
        <f t="shared" si="8"/>
        <v>120</v>
      </c>
      <c r="F52" s="157">
        <f t="shared" si="13"/>
        <v>45</v>
      </c>
      <c r="G52" s="156">
        <f t="shared" si="13"/>
        <v>75</v>
      </c>
      <c r="H52" s="147">
        <f t="shared" si="13"/>
        <v>0</v>
      </c>
      <c r="I52" s="225"/>
      <c r="J52" s="226"/>
      <c r="K52" s="226"/>
      <c r="L52" s="226"/>
      <c r="M52" s="227"/>
      <c r="N52" s="226"/>
      <c r="O52" s="226"/>
      <c r="P52" s="226"/>
      <c r="Q52" s="226"/>
      <c r="R52" s="227"/>
      <c r="S52" s="146"/>
      <c r="T52" s="146"/>
      <c r="U52" s="146"/>
      <c r="V52" s="146"/>
      <c r="W52" s="149"/>
      <c r="X52" s="146">
        <v>2</v>
      </c>
      <c r="Y52" s="146">
        <v>2</v>
      </c>
      <c r="Z52" s="148"/>
      <c r="AA52" s="207"/>
      <c r="AB52" s="150">
        <v>2</v>
      </c>
      <c r="AC52" s="207">
        <v>1</v>
      </c>
      <c r="AD52" s="146">
        <v>3</v>
      </c>
      <c r="AE52" s="146"/>
      <c r="AF52" s="146" t="s">
        <v>36</v>
      </c>
      <c r="AG52" s="149">
        <v>3</v>
      </c>
      <c r="AH52" s="146"/>
      <c r="AI52" s="146"/>
      <c r="AJ52" s="148"/>
      <c r="AK52" s="146"/>
      <c r="AL52" s="150"/>
    </row>
    <row r="53" spans="1:38" ht="20.25" customHeight="1" thickBot="1">
      <c r="A53" s="54">
        <v>39</v>
      </c>
      <c r="B53" s="130" t="s">
        <v>93</v>
      </c>
      <c r="C53" s="216">
        <f t="shared" si="7"/>
        <v>10</v>
      </c>
      <c r="D53" s="220">
        <v>1</v>
      </c>
      <c r="E53" s="216">
        <f t="shared" si="8"/>
        <v>165</v>
      </c>
      <c r="F53" s="157">
        <f t="shared" si="13"/>
        <v>45</v>
      </c>
      <c r="G53" s="156">
        <f t="shared" si="13"/>
        <v>120</v>
      </c>
      <c r="H53" s="147">
        <f t="shared" si="13"/>
        <v>0</v>
      </c>
      <c r="I53" s="225"/>
      <c r="J53" s="226"/>
      <c r="K53" s="226"/>
      <c r="L53" s="226"/>
      <c r="M53" s="227"/>
      <c r="N53" s="226"/>
      <c r="O53" s="226"/>
      <c r="P53" s="226"/>
      <c r="Q53" s="226"/>
      <c r="R53" s="227"/>
      <c r="S53" s="146"/>
      <c r="T53" s="146"/>
      <c r="U53" s="146"/>
      <c r="V53" s="146"/>
      <c r="W53" s="149"/>
      <c r="X53" s="146">
        <v>1</v>
      </c>
      <c r="Y53" s="146">
        <v>3</v>
      </c>
      <c r="Z53" s="148"/>
      <c r="AA53" s="207"/>
      <c r="AB53" s="150">
        <v>2</v>
      </c>
      <c r="AC53" s="207">
        <v>2</v>
      </c>
      <c r="AD53" s="146">
        <v>3</v>
      </c>
      <c r="AE53" s="146"/>
      <c r="AF53" s="146"/>
      <c r="AG53" s="149">
        <v>3</v>
      </c>
      <c r="AH53" s="146"/>
      <c r="AI53" s="146">
        <v>2</v>
      </c>
      <c r="AJ53" s="148"/>
      <c r="AK53" s="146" t="s">
        <v>36</v>
      </c>
      <c r="AL53" s="150">
        <v>5</v>
      </c>
    </row>
    <row r="54" spans="1:40" ht="27.75" customHeight="1" thickBot="1" thickTop="1">
      <c r="A54" s="56" t="s">
        <v>84</v>
      </c>
      <c r="B54" s="191" t="s">
        <v>38</v>
      </c>
      <c r="C54" s="224">
        <f>SUM(C55:C57)</f>
        <v>9</v>
      </c>
      <c r="D54" s="50"/>
      <c r="E54" s="209">
        <f>SUM(E55:E57)</f>
        <v>180</v>
      </c>
      <c r="F54" s="50"/>
      <c r="G54" s="50"/>
      <c r="H54" s="50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7"/>
      <c r="AN54" s="6" t="s">
        <v>73</v>
      </c>
    </row>
    <row r="55" spans="1:38" ht="23.25" customHeight="1" thickTop="1">
      <c r="A55" s="54">
        <v>1</v>
      </c>
      <c r="B55" s="192" t="s">
        <v>85</v>
      </c>
      <c r="C55" s="211">
        <f t="shared" si="7"/>
        <v>4</v>
      </c>
      <c r="D55" s="153"/>
      <c r="E55" s="216">
        <f t="shared" si="8"/>
        <v>90</v>
      </c>
      <c r="F55" s="157">
        <f aca="true" t="shared" si="14" ref="F55:H57">15*(I55+N55+S55+X55+AC55+AH55)</f>
        <v>0</v>
      </c>
      <c r="G55" s="156">
        <f t="shared" si="14"/>
        <v>0</v>
      </c>
      <c r="H55" s="147">
        <f t="shared" si="14"/>
        <v>90</v>
      </c>
      <c r="I55" s="226"/>
      <c r="J55" s="226"/>
      <c r="K55" s="226"/>
      <c r="L55" s="226"/>
      <c r="M55" s="227"/>
      <c r="N55" s="226"/>
      <c r="O55" s="226"/>
      <c r="P55" s="226"/>
      <c r="Q55" s="226"/>
      <c r="R55" s="241"/>
      <c r="S55" s="146"/>
      <c r="T55" s="146"/>
      <c r="U55" s="146">
        <v>3</v>
      </c>
      <c r="V55" s="148"/>
      <c r="W55" s="149">
        <v>2</v>
      </c>
      <c r="X55" s="148"/>
      <c r="Y55" s="148"/>
      <c r="Z55" s="148">
        <v>3</v>
      </c>
      <c r="AA55" s="193"/>
      <c r="AB55" s="150">
        <v>2</v>
      </c>
      <c r="AC55" s="193"/>
      <c r="AD55" s="148"/>
      <c r="AE55" s="148"/>
      <c r="AF55" s="148"/>
      <c r="AG55" s="149"/>
      <c r="AH55" s="148"/>
      <c r="AI55" s="146"/>
      <c r="AJ55" s="148"/>
      <c r="AK55" s="146"/>
      <c r="AL55" s="55"/>
    </row>
    <row r="56" spans="1:38" ht="21.75" customHeight="1">
      <c r="A56" s="64">
        <v>2</v>
      </c>
      <c r="B56" s="194" t="s">
        <v>86</v>
      </c>
      <c r="C56" s="145">
        <f t="shared" si="7"/>
        <v>2</v>
      </c>
      <c r="D56" s="175"/>
      <c r="E56" s="216">
        <f t="shared" si="8"/>
        <v>60</v>
      </c>
      <c r="F56" s="157">
        <f t="shared" si="14"/>
        <v>0</v>
      </c>
      <c r="G56" s="156">
        <f t="shared" si="14"/>
        <v>0</v>
      </c>
      <c r="H56" s="147">
        <f t="shared" si="14"/>
        <v>60</v>
      </c>
      <c r="I56" s="235"/>
      <c r="J56" s="236"/>
      <c r="K56" s="236"/>
      <c r="L56" s="236"/>
      <c r="M56" s="237"/>
      <c r="N56" s="238"/>
      <c r="O56" s="236"/>
      <c r="P56" s="236"/>
      <c r="Q56" s="236"/>
      <c r="R56" s="244"/>
      <c r="S56" s="182"/>
      <c r="T56" s="176"/>
      <c r="U56" s="176"/>
      <c r="V56" s="176"/>
      <c r="W56" s="179"/>
      <c r="X56" s="183"/>
      <c r="Y56" s="176"/>
      <c r="Z56" s="176"/>
      <c r="AA56" s="176"/>
      <c r="AB56" s="181"/>
      <c r="AC56" s="182"/>
      <c r="AD56" s="176"/>
      <c r="AE56" s="176">
        <v>4</v>
      </c>
      <c r="AF56" s="176"/>
      <c r="AG56" s="179">
        <v>2</v>
      </c>
      <c r="AH56" s="183"/>
      <c r="AI56" s="176"/>
      <c r="AJ56" s="176"/>
      <c r="AK56" s="176"/>
      <c r="AL56" s="63"/>
    </row>
    <row r="57" spans="1:38" ht="24" customHeight="1">
      <c r="A57" s="64">
        <v>3</v>
      </c>
      <c r="B57" s="108" t="s">
        <v>87</v>
      </c>
      <c r="C57" s="145">
        <f t="shared" si="7"/>
        <v>3</v>
      </c>
      <c r="D57" s="175"/>
      <c r="E57" s="216">
        <f t="shared" si="8"/>
        <v>30</v>
      </c>
      <c r="F57" s="157">
        <f t="shared" si="14"/>
        <v>0</v>
      </c>
      <c r="G57" s="156">
        <f t="shared" si="14"/>
        <v>0</v>
      </c>
      <c r="H57" s="147">
        <f t="shared" si="14"/>
        <v>30</v>
      </c>
      <c r="I57" s="235"/>
      <c r="J57" s="236"/>
      <c r="K57" s="236"/>
      <c r="L57" s="236"/>
      <c r="M57" s="237"/>
      <c r="N57" s="238"/>
      <c r="O57" s="236"/>
      <c r="P57" s="236"/>
      <c r="Q57" s="236"/>
      <c r="R57" s="244"/>
      <c r="S57" s="182"/>
      <c r="T57" s="176"/>
      <c r="U57" s="176"/>
      <c r="V57" s="176"/>
      <c r="W57" s="179"/>
      <c r="X57" s="183"/>
      <c r="Y57" s="176"/>
      <c r="Z57" s="176"/>
      <c r="AA57" s="176"/>
      <c r="AB57" s="181"/>
      <c r="AC57" s="182"/>
      <c r="AD57" s="176"/>
      <c r="AE57" s="176"/>
      <c r="AF57" s="176"/>
      <c r="AG57" s="179"/>
      <c r="AH57" s="183"/>
      <c r="AI57" s="176"/>
      <c r="AJ57" s="176">
        <v>2</v>
      </c>
      <c r="AK57" s="176"/>
      <c r="AL57" s="63">
        <v>3</v>
      </c>
    </row>
    <row r="58" spans="1:38" ht="18.75" customHeight="1">
      <c r="A58" s="56"/>
      <c r="B58" s="196" t="s">
        <v>94</v>
      </c>
      <c r="C58" s="22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7"/>
    </row>
    <row r="59" spans="1:38" ht="18.75" customHeight="1">
      <c r="A59" s="54"/>
      <c r="B59" s="65"/>
      <c r="C59" s="223">
        <f>C9+C14+C22+C27+C45+C48+C54</f>
        <v>180</v>
      </c>
      <c r="D59" s="221">
        <f>SUM(D10:D58)</f>
        <v>17</v>
      </c>
      <c r="E59" s="67">
        <f>(E9+E14+E22+E27+E45+E48)</f>
        <v>2190</v>
      </c>
      <c r="F59" s="253">
        <f aca="true" t="shared" si="15" ref="F59:K59">SUM(F10:F53)</f>
        <v>840</v>
      </c>
      <c r="G59" s="68">
        <f t="shared" si="15"/>
        <v>1215</v>
      </c>
      <c r="H59" s="69">
        <f t="shared" si="15"/>
        <v>135</v>
      </c>
      <c r="I59" s="66">
        <f t="shared" si="15"/>
        <v>11</v>
      </c>
      <c r="J59" s="70">
        <f t="shared" si="15"/>
        <v>9</v>
      </c>
      <c r="K59" s="70">
        <f t="shared" si="15"/>
        <v>2</v>
      </c>
      <c r="L59" s="70">
        <f>SUM(L15:L49)</f>
        <v>0</v>
      </c>
      <c r="M59" s="71">
        <f>SUM(M10:M57)</f>
        <v>28</v>
      </c>
      <c r="N59" s="66">
        <f>SUM(N10:N53)</f>
        <v>12</v>
      </c>
      <c r="O59" s="70">
        <f>SUM(O10:O53)</f>
        <v>13</v>
      </c>
      <c r="P59" s="70">
        <f>SUM(P10:P53)</f>
        <v>1</v>
      </c>
      <c r="Q59" s="70">
        <f>SUM(Q15:Q49)</f>
        <v>0</v>
      </c>
      <c r="R59" s="71">
        <f>SUM(R10:R57)</f>
        <v>32</v>
      </c>
      <c r="S59" s="66">
        <f>SUM(S10:S53)</f>
        <v>11</v>
      </c>
      <c r="T59" s="70">
        <f>SUM(T10:T53)</f>
        <v>16</v>
      </c>
      <c r="U59" s="70">
        <f>SUM(U49:U53,U28:U44,U23:U26,U10:U20)</f>
        <v>1</v>
      </c>
      <c r="V59" s="70">
        <f>SUM(V15:V49)</f>
        <v>0</v>
      </c>
      <c r="W59" s="71">
        <f>SUM(W10:W57)</f>
        <v>28</v>
      </c>
      <c r="X59" s="66">
        <f>SUM(X10:X53)</f>
        <v>8</v>
      </c>
      <c r="Y59" s="70">
        <f>SUM(Y10:Y53)</f>
        <v>18</v>
      </c>
      <c r="Z59" s="70">
        <f>SUM(Z49:Z53,Z28:Z44,Z23:Z26,Z10:Z20)</f>
        <v>2</v>
      </c>
      <c r="AA59" s="70">
        <f>SUM(AA15:AA49)</f>
        <v>0</v>
      </c>
      <c r="AB59" s="71">
        <f>SUM(AB10:AB57)</f>
        <v>32</v>
      </c>
      <c r="AC59" s="66">
        <f>SUM(AC10:AC53)</f>
        <v>10</v>
      </c>
      <c r="AD59" s="70">
        <f>SUM(AD10:AD53)</f>
        <v>17</v>
      </c>
      <c r="AE59" s="70">
        <f>SUM(AE49:AE53,AE28:AE44,AE23:AE26,AE10:AE20)</f>
        <v>1</v>
      </c>
      <c r="AF59" s="70">
        <f>SUM(AF15:AF49)</f>
        <v>0</v>
      </c>
      <c r="AG59" s="71">
        <f>SUM(AG10:AG57)</f>
        <v>31</v>
      </c>
      <c r="AH59" s="66">
        <f>SUM(AH10:AH53)</f>
        <v>4</v>
      </c>
      <c r="AI59" s="70">
        <f>SUM(AI10:AI53)</f>
        <v>8</v>
      </c>
      <c r="AJ59" s="70">
        <f>SUM(AJ49:AJ53,AJ28:AJ44,AJ23:AJ26,AJ10:AJ20)</f>
        <v>2</v>
      </c>
      <c r="AK59" s="70"/>
      <c r="AL59" s="69">
        <f>SUM(AL10:AL57)</f>
        <v>29</v>
      </c>
    </row>
    <row r="60" spans="1:38" ht="18.75" customHeight="1" thickBot="1">
      <c r="A60" s="72"/>
      <c r="B60" s="73" t="s">
        <v>37</v>
      </c>
      <c r="C60" s="73"/>
      <c r="D60" s="73"/>
      <c r="E60" s="74"/>
      <c r="F60" s="73"/>
      <c r="G60" s="73"/>
      <c r="H60" s="75"/>
      <c r="I60" s="76"/>
      <c r="J60" s="77"/>
      <c r="K60" s="78">
        <f>SUM(I59:L59)</f>
        <v>22</v>
      </c>
      <c r="L60" s="77"/>
      <c r="M60" s="79"/>
      <c r="N60" s="80"/>
      <c r="O60" s="80"/>
      <c r="P60" s="81">
        <f>SUM(N59:Q59)</f>
        <v>26</v>
      </c>
      <c r="Q60" s="77"/>
      <c r="R60" s="82"/>
      <c r="S60" s="80"/>
      <c r="T60" s="77"/>
      <c r="U60" s="78">
        <f>SUM(S59:V59)</f>
        <v>28</v>
      </c>
      <c r="V60" s="77"/>
      <c r="W60" s="83"/>
      <c r="X60" s="84"/>
      <c r="Y60" s="77"/>
      <c r="Z60" s="78">
        <f>SUM(X59:AA59)</f>
        <v>28</v>
      </c>
      <c r="AA60" s="77"/>
      <c r="AB60" s="85"/>
      <c r="AC60" s="84"/>
      <c r="AD60" s="77"/>
      <c r="AE60" s="78">
        <f>SUM(AC59:AF59)</f>
        <v>28</v>
      </c>
      <c r="AF60" s="77"/>
      <c r="AG60" s="79"/>
      <c r="AH60" s="80"/>
      <c r="AI60" s="86"/>
      <c r="AJ60" s="87">
        <f>SUM(AH59:AK59)</f>
        <v>14</v>
      </c>
      <c r="AK60" s="77"/>
      <c r="AL60" s="88"/>
    </row>
    <row r="61" spans="1:38" ht="18.75" customHeight="1" thickTop="1">
      <c r="A61" s="89"/>
      <c r="B61" s="97"/>
      <c r="C61" s="98"/>
      <c r="D61" s="99"/>
      <c r="E61" s="100"/>
      <c r="F61" s="101"/>
      <c r="G61" s="100"/>
      <c r="H61" s="100"/>
      <c r="I61" s="100" t="s">
        <v>38</v>
      </c>
      <c r="J61" s="100"/>
      <c r="K61" s="100"/>
      <c r="L61" s="100"/>
      <c r="M61" s="100"/>
      <c r="N61" s="100"/>
      <c r="O61" s="100"/>
      <c r="P61" s="100"/>
      <c r="Q61" s="100"/>
      <c r="R61" s="100"/>
      <c r="S61" s="102" t="s">
        <v>42</v>
      </c>
      <c r="T61" s="103"/>
      <c r="U61" s="103"/>
      <c r="V61" s="103"/>
      <c r="W61" s="103"/>
      <c r="X61" s="103"/>
      <c r="Y61" s="104"/>
      <c r="Z61" s="105" t="s">
        <v>77</v>
      </c>
      <c r="AA61" s="106"/>
      <c r="AB61" s="106"/>
      <c r="AC61" s="106"/>
      <c r="AD61" s="106"/>
      <c r="AE61" s="106"/>
      <c r="AF61" s="107"/>
      <c r="AG61" s="106"/>
      <c r="AH61" s="107"/>
      <c r="AI61" s="108"/>
      <c r="AJ61" s="107"/>
      <c r="AK61" s="107"/>
      <c r="AL61" s="90"/>
    </row>
    <row r="62" spans="1:38" ht="21" customHeight="1" thickBot="1">
      <c r="A62" s="26"/>
      <c r="B62" s="97"/>
      <c r="C62" s="98"/>
      <c r="D62" s="109" t="s">
        <v>39</v>
      </c>
      <c r="E62" s="110"/>
      <c r="F62" s="111"/>
      <c r="G62" s="112" t="s">
        <v>40</v>
      </c>
      <c r="H62" s="110"/>
      <c r="I62" s="110"/>
      <c r="J62" s="113"/>
      <c r="K62" s="114" t="s">
        <v>41</v>
      </c>
      <c r="L62" s="115"/>
      <c r="M62" s="115"/>
      <c r="N62" s="115"/>
      <c r="O62" s="115"/>
      <c r="P62" s="115"/>
      <c r="Q62" s="115"/>
      <c r="R62" s="115"/>
      <c r="S62" s="116"/>
      <c r="T62" s="117"/>
      <c r="U62" s="117"/>
      <c r="V62" s="117"/>
      <c r="W62" s="117"/>
      <c r="X62" s="106"/>
      <c r="Y62" s="118"/>
      <c r="Z62" s="105" t="s">
        <v>43</v>
      </c>
      <c r="AA62" s="106"/>
      <c r="AB62" s="106"/>
      <c r="AC62" s="106"/>
      <c r="AD62" s="106"/>
      <c r="AE62" s="106"/>
      <c r="AF62" s="106"/>
      <c r="AG62" s="106"/>
      <c r="AH62" s="107"/>
      <c r="AI62" s="107"/>
      <c r="AJ62" s="107"/>
      <c r="AK62" s="107"/>
      <c r="AL62" s="90"/>
    </row>
    <row r="63" spans="1:38" ht="12.75" customHeight="1">
      <c r="A63" s="26"/>
      <c r="B63" s="97"/>
      <c r="C63" s="98"/>
      <c r="D63" s="119"/>
      <c r="E63" s="120"/>
      <c r="F63" s="121"/>
      <c r="G63" s="122"/>
      <c r="H63" s="120"/>
      <c r="I63" s="120"/>
      <c r="J63" s="108"/>
      <c r="K63" s="122"/>
      <c r="L63" s="120"/>
      <c r="M63" s="120"/>
      <c r="N63" s="120"/>
      <c r="O63" s="120"/>
      <c r="P63" s="120"/>
      <c r="Q63" s="120"/>
      <c r="R63" s="123"/>
      <c r="S63" s="124"/>
      <c r="T63" s="117" t="s">
        <v>100</v>
      </c>
      <c r="U63" s="117"/>
      <c r="V63" s="117"/>
      <c r="W63" s="117"/>
      <c r="X63" s="106"/>
      <c r="Y63" s="118"/>
      <c r="Z63" s="105" t="s">
        <v>99</v>
      </c>
      <c r="AA63" s="106"/>
      <c r="AB63" s="106"/>
      <c r="AC63" s="106"/>
      <c r="AD63" s="106"/>
      <c r="AE63" s="106"/>
      <c r="AF63" s="106"/>
      <c r="AG63" s="106"/>
      <c r="AH63" s="107"/>
      <c r="AI63" s="107"/>
      <c r="AJ63" s="107"/>
      <c r="AK63" s="107"/>
      <c r="AL63" s="90"/>
    </row>
    <row r="64" spans="1:38" ht="18.75" customHeight="1">
      <c r="A64" s="26"/>
      <c r="B64" s="97"/>
      <c r="C64" s="98"/>
      <c r="D64" s="119"/>
      <c r="E64" s="125" t="s">
        <v>55</v>
      </c>
      <c r="F64" s="121"/>
      <c r="G64" s="122" t="s">
        <v>44</v>
      </c>
      <c r="H64" s="125"/>
      <c r="I64" s="125"/>
      <c r="J64" s="126"/>
      <c r="K64" s="122" t="s">
        <v>54</v>
      </c>
      <c r="L64" s="125"/>
      <c r="M64" s="125"/>
      <c r="N64" s="125"/>
      <c r="O64" s="125"/>
      <c r="P64" s="125"/>
      <c r="Q64" s="125"/>
      <c r="R64" s="127"/>
      <c r="S64" s="124"/>
      <c r="T64" s="117"/>
      <c r="U64" s="117"/>
      <c r="V64" s="117"/>
      <c r="W64" s="117"/>
      <c r="X64" s="106"/>
      <c r="Y64" s="118"/>
      <c r="Z64" s="105"/>
      <c r="AA64" s="106"/>
      <c r="AB64" s="106"/>
      <c r="AC64" s="106"/>
      <c r="AD64" s="106"/>
      <c r="AE64" s="106"/>
      <c r="AF64" s="106"/>
      <c r="AG64" s="106"/>
      <c r="AH64" s="107"/>
      <c r="AI64" s="107"/>
      <c r="AJ64" s="107"/>
      <c r="AK64" s="107"/>
      <c r="AL64" s="90"/>
    </row>
    <row r="65" spans="1:38" ht="18.75" customHeight="1">
      <c r="A65" s="91"/>
      <c r="B65" s="97"/>
      <c r="C65" s="98"/>
      <c r="D65" s="128"/>
      <c r="E65" s="125" t="s">
        <v>56</v>
      </c>
      <c r="F65" s="121"/>
      <c r="G65" s="122" t="s">
        <v>44</v>
      </c>
      <c r="H65" s="125"/>
      <c r="I65" s="125"/>
      <c r="J65" s="126"/>
      <c r="K65" s="122" t="s">
        <v>54</v>
      </c>
      <c r="L65" s="125"/>
      <c r="M65" s="125"/>
      <c r="N65" s="125"/>
      <c r="O65" s="125"/>
      <c r="P65" s="125"/>
      <c r="Q65" s="125"/>
      <c r="R65" s="125"/>
      <c r="S65" s="129"/>
      <c r="T65" s="130"/>
      <c r="U65" s="130"/>
      <c r="V65" s="130"/>
      <c r="W65" s="130"/>
      <c r="X65" s="130"/>
      <c r="Y65" s="131"/>
      <c r="Z65" s="128"/>
      <c r="AA65" s="125"/>
      <c r="AB65" s="125"/>
      <c r="AC65" s="125"/>
      <c r="AD65" s="125"/>
      <c r="AE65" s="125"/>
      <c r="AF65" s="125"/>
      <c r="AG65" s="125"/>
      <c r="AH65" s="120"/>
      <c r="AI65" s="120"/>
      <c r="AJ65" s="120"/>
      <c r="AK65" s="120"/>
      <c r="AL65" s="92"/>
    </row>
    <row r="66" spans="1:38" ht="17.25" customHeight="1">
      <c r="A66" s="91"/>
      <c r="B66" s="97"/>
      <c r="C66" s="98"/>
      <c r="D66" s="128"/>
      <c r="E66" s="125" t="s">
        <v>57</v>
      </c>
      <c r="F66" s="126"/>
      <c r="G66" s="122" t="s">
        <v>58</v>
      </c>
      <c r="H66" s="125"/>
      <c r="I66" s="125"/>
      <c r="J66" s="126"/>
      <c r="K66" s="122" t="s">
        <v>59</v>
      </c>
      <c r="L66" s="125"/>
      <c r="M66" s="125"/>
      <c r="N66" s="125"/>
      <c r="O66" s="125"/>
      <c r="P66" s="125"/>
      <c r="Q66" s="125"/>
      <c r="R66" s="125"/>
      <c r="S66" s="128"/>
      <c r="T66" s="125"/>
      <c r="U66" s="125"/>
      <c r="V66" s="125"/>
      <c r="W66" s="125"/>
      <c r="X66" s="125"/>
      <c r="Y66" s="132"/>
      <c r="Z66" s="128"/>
      <c r="AA66" s="125"/>
      <c r="AB66" s="125"/>
      <c r="AC66" s="125"/>
      <c r="AD66" s="125"/>
      <c r="AE66" s="125"/>
      <c r="AF66" s="125"/>
      <c r="AG66" s="125"/>
      <c r="AH66" s="120"/>
      <c r="AI66" s="120"/>
      <c r="AJ66" s="120"/>
      <c r="AK66" s="120"/>
      <c r="AL66" s="92"/>
    </row>
    <row r="67" spans="1:131" s="43" customFormat="1" ht="14.25" customHeight="1" thickBot="1">
      <c r="A67" s="93"/>
      <c r="B67" s="133"/>
      <c r="C67" s="134"/>
      <c r="D67" s="135"/>
      <c r="E67" s="136" t="s">
        <v>64</v>
      </c>
      <c r="F67" s="137"/>
      <c r="G67" s="138" t="s">
        <v>60</v>
      </c>
      <c r="H67" s="137"/>
      <c r="I67" s="137"/>
      <c r="J67" s="137"/>
      <c r="K67" s="139" t="s">
        <v>69</v>
      </c>
      <c r="L67" s="140"/>
      <c r="M67" s="140"/>
      <c r="N67" s="140"/>
      <c r="O67" s="140"/>
      <c r="P67" s="140"/>
      <c r="Q67" s="140"/>
      <c r="R67" s="141"/>
      <c r="S67" s="142"/>
      <c r="T67" s="141"/>
      <c r="U67" s="141"/>
      <c r="V67" s="141"/>
      <c r="W67" s="141"/>
      <c r="X67" s="141"/>
      <c r="Y67" s="143"/>
      <c r="Z67" s="135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9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</row>
    <row r="68" ht="21" customHeight="1" thickTop="1"/>
    <row r="69" ht="18.75" customHeight="1"/>
    <row r="70" ht="18.75" customHeight="1"/>
  </sheetData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t.kubryn</cp:lastModifiedBy>
  <cp:lastPrinted>2013-02-25T14:12:20Z</cp:lastPrinted>
  <dcterms:created xsi:type="dcterms:W3CDTF">2007-06-06T10:55:28Z</dcterms:created>
  <dcterms:modified xsi:type="dcterms:W3CDTF">2013-02-25T14:17:23Z</dcterms:modified>
  <cp:category/>
  <cp:version/>
  <cp:contentType/>
  <cp:contentStatus/>
</cp:coreProperties>
</file>