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599" activeTab="1"/>
  </bookViews>
  <sheets>
    <sheet name="OS" sheetId="1" r:id="rId1"/>
    <sheet name="OS R2009" sheetId="2" r:id="rId2"/>
    <sheet name="OS-wyb" sheetId="3" r:id="rId3"/>
    <sheet name="OS-2008" sheetId="4" r:id="rId4"/>
    <sheet name="OS-2007" sheetId="5" r:id="rId5"/>
    <sheet name="OS-wyb-2007-8" sheetId="6" r:id="rId6"/>
  </sheets>
  <definedNames/>
  <calcPr fullCalcOnLoad="1"/>
</workbook>
</file>

<file path=xl/sharedStrings.xml><?xml version="1.0" encoding="utf-8"?>
<sst xmlns="http://schemas.openxmlformats.org/spreadsheetml/2006/main" count="749" uniqueCount="157">
  <si>
    <t xml:space="preserve">PAŃSTWOWA WYŻSZA  </t>
  </si>
  <si>
    <t>PLAN STUDIÓW</t>
  </si>
  <si>
    <t>SZKOŁA ZAWODOWA w ELBLĄGU</t>
  </si>
  <si>
    <t>INSTYTUT  POLITECHNICZNY</t>
  </si>
  <si>
    <t>L. egz.</t>
  </si>
  <si>
    <t>Rozdział zajęć programowych na semestry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</si>
  <si>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</si>
  <si>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</si>
  <si>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</si>
  <si>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</si>
  <si>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</si>
  <si>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</si>
  <si>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</si>
  <si>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</si>
  <si>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>sem  VII</t>
  </si>
  <si>
    <t>w</t>
  </si>
  <si>
    <t>ć</t>
  </si>
  <si>
    <t>l</t>
  </si>
  <si>
    <t>p/s</t>
  </si>
  <si>
    <t>e</t>
  </si>
  <si>
    <t>E</t>
  </si>
  <si>
    <t>Wychowanie fizyczne</t>
  </si>
  <si>
    <t>Fizyka</t>
  </si>
  <si>
    <t xml:space="preserve">Materiałoznawstwo </t>
  </si>
  <si>
    <t>Mechanika techniczna i wytrzymałość materiałów</t>
  </si>
  <si>
    <t>Mechanika płynów i podstawy hydrauliki</t>
  </si>
  <si>
    <t>Ochrona przyrody</t>
  </si>
  <si>
    <t>Geograficzne systemy informacji (GIS)</t>
  </si>
  <si>
    <t>Chemia środowiska</t>
  </si>
  <si>
    <t>Podstawy konstrukcji instalacji ochrony środowiska</t>
  </si>
  <si>
    <t>Seminarium dyplomowe</t>
  </si>
  <si>
    <t xml:space="preserve">RAZEM    </t>
  </si>
  <si>
    <t>Godzin tygodniowo</t>
  </si>
  <si>
    <t>Obowiązuje od:</t>
  </si>
  <si>
    <t>Zmiany:</t>
  </si>
  <si>
    <t>REKTOR</t>
  </si>
  <si>
    <t>Monitoring środowiska</t>
  </si>
  <si>
    <t>Grafika inżynierska</t>
  </si>
  <si>
    <t xml:space="preserve">  Zatwierdzony </t>
  </si>
  <si>
    <t xml:space="preserve">  przez Senat PWSZ w Elblągu </t>
  </si>
  <si>
    <t>Technika cieplna</t>
  </si>
  <si>
    <t>Ekologia</t>
  </si>
  <si>
    <t>Chemia i biochemia</t>
  </si>
  <si>
    <t>Biologia i mikrobiologia</t>
  </si>
  <si>
    <t>Geologia, geomorfologia i gleboznawstwo</t>
  </si>
  <si>
    <t>Meteorologia i klimatologia</t>
  </si>
  <si>
    <t>Prawodawstwo i ekonomia ochrony środowiska</t>
  </si>
  <si>
    <t>Technologie stosowane w ochronie środowiska</t>
  </si>
  <si>
    <t>Ocena oddziaływania na środowisko</t>
  </si>
  <si>
    <t>Hydrologia i gospodarowanie wodą</t>
  </si>
  <si>
    <t>Elementy automatyki</t>
  </si>
  <si>
    <t>Praca dyplomowa</t>
  </si>
  <si>
    <t>Zagrożenia cywilizacyjne i zrównoważony rozwój</t>
  </si>
  <si>
    <t>Podstawy budownictwa</t>
  </si>
  <si>
    <t xml:space="preserve">Podstawy systemów zarządzania środowiskowego </t>
  </si>
  <si>
    <t>Kierunek: OCHRONA ŚRODOWISKA</t>
  </si>
  <si>
    <t>Specjalność: inżynieria ekologiczna</t>
  </si>
  <si>
    <t>ECTS</t>
  </si>
  <si>
    <t>Liczba godzin</t>
  </si>
  <si>
    <t>Bezpieczeństwo pracy i ergonomia</t>
  </si>
  <si>
    <t>Ochrona własności intelektualnej</t>
  </si>
  <si>
    <t>Technologie informacyjne</t>
  </si>
  <si>
    <t>Język obcy wybieralny</t>
  </si>
  <si>
    <t>Przedmiot humanistyczny - wybieralny</t>
  </si>
  <si>
    <t>Przygotowanie do egzaminu dyplomowego</t>
  </si>
  <si>
    <t>Praktyka dyplomowa</t>
  </si>
  <si>
    <t>Przedmioty obieralne</t>
  </si>
  <si>
    <t>Pracownia dyplomowa</t>
  </si>
  <si>
    <t>Inżynieria procesowa</t>
  </si>
  <si>
    <t xml:space="preserve">Niekonwencjonalne systemy konwersji energii </t>
  </si>
  <si>
    <t>Techniki odnowy środowiska</t>
  </si>
  <si>
    <t>Elektrotechnika</t>
  </si>
  <si>
    <t>STUDIA PIERWSZEGO STOPNIA - STACJONARNE</t>
  </si>
  <si>
    <t xml:space="preserve">  A. PRZEDMIOTY KSZTAŁCENIA OGÓLNEGO</t>
  </si>
  <si>
    <t xml:space="preserve">  B. PRZEDMIOTY  PODSTAWOWE</t>
  </si>
  <si>
    <t>Matematyka</t>
  </si>
  <si>
    <t>Praktyka przeddyplomowa:  sem. VII - 12 tygodni</t>
  </si>
  <si>
    <t xml:space="preserve">  C. </t>
  </si>
  <si>
    <t>PRZEDMIOTY  KIERUNKOWE I SPECJALNOŚCIOWE</t>
  </si>
  <si>
    <t>PWSZ w Elblągu</t>
  </si>
  <si>
    <t>INSTYTUT POLITECHNICZNY</t>
  </si>
  <si>
    <t>PRZEDMIOTY OBIERALNE</t>
  </si>
  <si>
    <t>Specjalność: inżynieria ekolgiczna</t>
  </si>
  <si>
    <t>Studia pierwszego stopnia - STACJONARNE</t>
  </si>
  <si>
    <t xml:space="preserve">  Nazwa przedmiotu obieralnego</t>
  </si>
  <si>
    <t>Wybrane zagadnienia z psychologii</t>
  </si>
  <si>
    <t>Wybrane zagadnienia z socjologii</t>
  </si>
  <si>
    <t>Podstawy filozofii</t>
  </si>
  <si>
    <t>Elementy wiedzy o sztuce</t>
  </si>
  <si>
    <t>Stacje uzdatniania wody</t>
  </si>
  <si>
    <t>Oczyszczalnie ścieków</t>
  </si>
  <si>
    <t>Odnowa wody</t>
  </si>
  <si>
    <t>Gospodarka osadami ściekowymi</t>
  </si>
  <si>
    <t xml:space="preserve">Zatwierdzony </t>
  </si>
  <si>
    <t>Ekotoksykologia</t>
  </si>
  <si>
    <t>Składowiska odpadów</t>
  </si>
  <si>
    <t>Gospodarka odpadami komunalnymi</t>
  </si>
  <si>
    <t>Ogrzewnictwo</t>
  </si>
  <si>
    <t>Wodociągi i kanalizacja</t>
  </si>
  <si>
    <t>Sieci i instalacje wewnętrzne</t>
  </si>
  <si>
    <t>Urządzenia do oczyszczania wody i ścieków</t>
  </si>
  <si>
    <t>13-09-2007 r.</t>
  </si>
  <si>
    <t>01-10-2009 r.</t>
  </si>
  <si>
    <t xml:space="preserve">  dniu  21-05-2009 r.</t>
  </si>
  <si>
    <t xml:space="preserve">Biologiczna ocena wód </t>
  </si>
  <si>
    <t>Renaturyzacja rzek</t>
  </si>
  <si>
    <t>Ochrona i gospodarowanie zasobami torfowiskowymi</t>
  </si>
  <si>
    <t>Ochrona przeciwpowodziowa</t>
  </si>
  <si>
    <t>Melioracja</t>
  </si>
  <si>
    <t>Wentylacja i klimatyzacja</t>
  </si>
  <si>
    <t>Dla studentów rekrutowanych w 2008 roku</t>
  </si>
  <si>
    <t>Dla studentów rekrutowanych w 2007 roku</t>
  </si>
  <si>
    <t>Toksykologia</t>
  </si>
  <si>
    <t>Ekosystemy wodne i lądowe</t>
  </si>
  <si>
    <t>Ekologia i ochrona przyrody</t>
  </si>
  <si>
    <t>Praktyka zawodowa</t>
  </si>
  <si>
    <t>Podstawy ekotoksykologii</t>
  </si>
  <si>
    <t>Zautomatyzowane systemy pomiarowe w ochronie środowiska</t>
  </si>
  <si>
    <t xml:space="preserve">przez Radę Instytutu Politechnicznego PWSZ w Elblągu </t>
  </si>
  <si>
    <t>DYREKTOR</t>
  </si>
  <si>
    <t>21-05-2009 r.</t>
  </si>
  <si>
    <t>Blok C.III.  ( 5 ECTS )</t>
  </si>
  <si>
    <t>Praktyka zawodowa:  sem. VII - 12 tygodni</t>
  </si>
  <si>
    <t>Urządzenia stosowane w ochronie środowiska</t>
  </si>
  <si>
    <t>Wprowadzenie do procesów cieplnych</t>
  </si>
  <si>
    <t>Wybrane zagadnienia inżynierii procesowej</t>
  </si>
  <si>
    <t>Odnawialne źródła energii</t>
  </si>
  <si>
    <t>Wprowadzenie do inżynierii procesowej</t>
  </si>
  <si>
    <t>Podstawy geologii inżynierskiej</t>
  </si>
  <si>
    <t>Dla studentów rekrutowanych w 2009 roku</t>
  </si>
  <si>
    <t>Blok C.II.  ( 10 ECTS )</t>
  </si>
  <si>
    <t>Blok C.I.a.   (  3 ECTS )</t>
  </si>
  <si>
    <r>
      <t xml:space="preserve">Blok C.I.b.   </t>
    </r>
    <r>
      <rPr>
        <b/>
        <i/>
        <sz val="9"/>
        <rFont val="Arial CE"/>
        <family val="0"/>
      </rPr>
      <t>( 5 ECTS )</t>
    </r>
  </si>
  <si>
    <t>Biologia sanitarna</t>
  </si>
  <si>
    <t>Metody statystyczne w ochronie środowiska</t>
  </si>
  <si>
    <t>15-05-2008</t>
  </si>
  <si>
    <t>21-05-2009</t>
  </si>
  <si>
    <t xml:space="preserve">przez Radę Instytutu Politechnicznego </t>
  </si>
  <si>
    <t xml:space="preserve">PWSZ w Elblągu </t>
  </si>
  <si>
    <t>PRZEDMIOTY WYBIERALNE</t>
  </si>
  <si>
    <t>Przedmioty wybieralne</t>
  </si>
  <si>
    <r>
      <t xml:space="preserve">Blok A.I </t>
    </r>
    <r>
      <rPr>
        <i/>
        <sz val="9"/>
        <rFont val="Arial CE"/>
        <family val="0"/>
      </rPr>
      <t>(humanistyczny)</t>
    </r>
  </si>
  <si>
    <r>
      <t xml:space="preserve">Blok A.II </t>
    </r>
    <r>
      <rPr>
        <i/>
        <sz val="9"/>
        <rFont val="Arial CE"/>
        <family val="0"/>
      </rPr>
      <t>(humanistyczny)</t>
    </r>
  </si>
  <si>
    <r>
      <t xml:space="preserve">Blok C.I.    </t>
    </r>
    <r>
      <rPr>
        <b/>
        <i/>
        <sz val="9"/>
        <rFont val="Arial CE"/>
        <family val="0"/>
      </rPr>
      <t>(WODA i ŚCIEKI)</t>
    </r>
  </si>
  <si>
    <r>
      <t xml:space="preserve">Blok C.II.   </t>
    </r>
    <r>
      <rPr>
        <b/>
        <i/>
        <sz val="9"/>
        <rFont val="Arial CE"/>
        <family val="0"/>
      </rPr>
      <t>(ODPADY)</t>
    </r>
  </si>
  <si>
    <t xml:space="preserve">Podstawy geotechniki i fundamentowania </t>
  </si>
  <si>
    <r>
      <t xml:space="preserve">Blok C.III.   </t>
    </r>
    <r>
      <rPr>
        <b/>
        <i/>
        <sz val="9"/>
        <rFont val="Arial CE"/>
        <family val="0"/>
      </rPr>
      <t>(INSTALACJE SANITARNE)</t>
    </r>
  </si>
  <si>
    <r>
      <t xml:space="preserve">Blok C.IV  </t>
    </r>
    <r>
      <rPr>
        <b/>
        <i/>
        <sz val="9"/>
        <rFont val="Arial CE"/>
        <family val="0"/>
      </rPr>
      <t>(Gospodarka wodna)</t>
    </r>
  </si>
  <si>
    <t>Z bloku przedmiotów wybieramy:</t>
  </si>
  <si>
    <t>Blok A.I        - 1 przedmiot</t>
  </si>
  <si>
    <t>Blok A.II       - 1 przedmiot</t>
  </si>
  <si>
    <t>Blok C.I -IV  - cały blok przedmiotów</t>
  </si>
  <si>
    <t>Z każdego bloku przedmiotów wybieramy taką liczbę przedmiotów, aby uzyskać wymaganą liczbę punktów ECTS</t>
  </si>
  <si>
    <t>01-10-2011 r.</t>
  </si>
  <si>
    <t>17-06-2010</t>
  </si>
  <si>
    <t>w dniu 30-06-2011 roku</t>
  </si>
  <si>
    <t>17-06-2011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</si>
</sst>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5"/>
      <name val="Arial CE"/>
      <family val="0"/>
    </font>
    <font>
      <b/>
      <sz val="14"/>
      <name val="Arial CE"/>
      <family val="0"/>
    </font>
    <font>
      <sz val="5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left"/>
    </xf>
    <xf numFmtId="0" fontId="7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left" vertical="center"/>
    </xf>
    <xf numFmtId="0" fontId="7" fillId="24" borderId="19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2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24" borderId="28" xfId="0" applyFont="1" applyFill="1" applyBorder="1" applyAlignment="1">
      <alignment horizontal="center"/>
    </xf>
    <xf numFmtId="0" fontId="7" fillId="24" borderId="29" xfId="0" applyFont="1" applyFill="1" applyBorder="1" applyAlignment="1">
      <alignment horizontal="left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Continuous" vertical="center"/>
    </xf>
    <xf numFmtId="0" fontId="7" fillId="0" borderId="33" xfId="0" applyFont="1" applyFill="1" applyBorder="1" applyAlignment="1">
      <alignment horizontal="centerContinuous" vertical="center"/>
    </xf>
    <xf numFmtId="0" fontId="7" fillId="0" borderId="36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left" vertical="center"/>
    </xf>
    <xf numFmtId="0" fontId="7" fillId="24" borderId="38" xfId="0" applyFont="1" applyFill="1" applyBorder="1" applyAlignment="1">
      <alignment horizontal="left" vertical="center"/>
    </xf>
    <xf numFmtId="0" fontId="7" fillId="24" borderId="38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3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0" fillId="0" borderId="33" xfId="0" applyBorder="1" applyAlignment="1">
      <alignment/>
    </xf>
    <xf numFmtId="0" fontId="7" fillId="0" borderId="40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4" fontId="7" fillId="0" borderId="35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horizontal="centerContinuous" vertical="center"/>
    </xf>
    <xf numFmtId="164" fontId="7" fillId="0" borderId="33" xfId="0" applyNumberFormat="1" applyFont="1" applyFill="1" applyBorder="1" applyAlignment="1">
      <alignment horizontal="centerContinuous" vertical="center"/>
    </xf>
    <xf numFmtId="164" fontId="7" fillId="0" borderId="36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/>
    </xf>
    <xf numFmtId="0" fontId="5" fillId="24" borderId="2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24" borderId="4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26" borderId="46" xfId="0" applyFont="1" applyFill="1" applyBorder="1" applyAlignment="1">
      <alignment horizontal="center"/>
    </xf>
    <xf numFmtId="0" fontId="7" fillId="26" borderId="46" xfId="0" applyFont="1" applyFill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7" fillId="26" borderId="47" xfId="0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horizontal="center"/>
    </xf>
    <xf numFmtId="0" fontId="7" fillId="26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36" xfId="0" applyFont="1" applyFill="1" applyBorder="1" applyAlignment="1">
      <alignment vertical="center"/>
    </xf>
    <xf numFmtId="0" fontId="7" fillId="0" borderId="3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9" xfId="0" applyFont="1" applyBorder="1" applyAlignment="1">
      <alignment horizontal="centerContinuous"/>
    </xf>
    <xf numFmtId="0" fontId="7" fillId="0" borderId="36" xfId="0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5" fillId="24" borderId="19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52" xfId="0" applyFont="1" applyFill="1" applyBorder="1" applyAlignment="1">
      <alignment horizontal="center"/>
    </xf>
    <xf numFmtId="0" fontId="12" fillId="26" borderId="5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31" xfId="0" applyFont="1" applyFill="1" applyBorder="1" applyAlignment="1">
      <alignment/>
    </xf>
    <xf numFmtId="0" fontId="7" fillId="26" borderId="55" xfId="0" applyFont="1" applyFill="1" applyBorder="1" applyAlignment="1">
      <alignment horizontal="center" vertical="center"/>
    </xf>
    <xf numFmtId="0" fontId="12" fillId="26" borderId="56" xfId="0" applyFont="1" applyFill="1" applyBorder="1" applyAlignment="1">
      <alignment horizontal="center"/>
    </xf>
    <xf numFmtId="0" fontId="7" fillId="26" borderId="57" xfId="0" applyFont="1" applyFill="1" applyBorder="1" applyAlignment="1">
      <alignment horizontal="center"/>
    </xf>
    <xf numFmtId="0" fontId="7" fillId="26" borderId="57" xfId="0" applyFont="1" applyFill="1" applyBorder="1" applyAlignment="1">
      <alignment horizontal="center" vertical="center"/>
    </xf>
    <xf numFmtId="0" fontId="7" fillId="26" borderId="57" xfId="0" applyFont="1" applyFill="1" applyBorder="1" applyAlignment="1">
      <alignment horizontal="center" vertical="center" wrapText="1"/>
    </xf>
    <xf numFmtId="0" fontId="7" fillId="26" borderId="58" xfId="0" applyFont="1" applyFill="1" applyBorder="1" applyAlignment="1">
      <alignment horizontal="center" vertical="center"/>
    </xf>
    <xf numFmtId="0" fontId="7" fillId="26" borderId="59" xfId="0" applyFont="1" applyFill="1" applyBorder="1" applyAlignment="1">
      <alignment horizontal="center" vertical="center"/>
    </xf>
    <xf numFmtId="0" fontId="7" fillId="26" borderId="59" xfId="0" applyFont="1" applyFill="1" applyBorder="1" applyAlignment="1">
      <alignment horizontal="center"/>
    </xf>
    <xf numFmtId="0" fontId="7" fillId="26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/>
    </xf>
    <xf numFmtId="0" fontId="5" fillId="0" borderId="57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7" fillId="26" borderId="47" xfId="0" applyFont="1" applyFill="1" applyBorder="1" applyAlignment="1">
      <alignment horizontal="center" vertical="center" wrapText="1"/>
    </xf>
    <xf numFmtId="0" fontId="7" fillId="26" borderId="5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5" fillId="24" borderId="64" xfId="0" applyFont="1" applyFill="1" applyBorder="1" applyAlignment="1">
      <alignment horizontal="center"/>
    </xf>
    <xf numFmtId="0" fontId="14" fillId="0" borderId="65" xfId="0" applyFont="1" applyBorder="1" applyAlignment="1">
      <alignment/>
    </xf>
    <xf numFmtId="0" fontId="14" fillId="0" borderId="66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7" fillId="26" borderId="69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24" borderId="72" xfId="0" applyFont="1" applyFill="1" applyBorder="1" applyAlignment="1">
      <alignment horizontal="center" vertical="center" wrapText="1"/>
    </xf>
    <xf numFmtId="0" fontId="7" fillId="26" borderId="72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7" fillId="26" borderId="73" xfId="0" applyFont="1" applyFill="1" applyBorder="1" applyAlignment="1">
      <alignment horizontal="center" vertical="center" wrapText="1"/>
    </xf>
    <xf numFmtId="0" fontId="7" fillId="26" borderId="24" xfId="0" applyFont="1" applyFill="1" applyBorder="1" applyAlignment="1">
      <alignment horizontal="center" vertical="center"/>
    </xf>
    <xf numFmtId="0" fontId="7" fillId="26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4" borderId="77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26" borderId="78" xfId="0" applyFont="1" applyFill="1" applyBorder="1" applyAlignment="1">
      <alignment horizontal="center" vertical="center"/>
    </xf>
    <xf numFmtId="0" fontId="5" fillId="0" borderId="53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50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39" xfId="0" applyFont="1" applyFill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79" xfId="0" applyFont="1" applyBorder="1" applyAlignment="1">
      <alignment horizontal="left"/>
    </xf>
    <xf numFmtId="0" fontId="7" fillId="0" borderId="5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vertical="center"/>
    </xf>
    <xf numFmtId="0" fontId="5" fillId="24" borderId="80" xfId="0" applyFont="1" applyFill="1" applyBorder="1" applyAlignment="1">
      <alignment horizontal="center" vertical="center"/>
    </xf>
    <xf numFmtId="0" fontId="7" fillId="26" borderId="80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vertical="center"/>
    </xf>
    <xf numFmtId="0" fontId="6" fillId="0" borderId="14" xfId="0" applyFont="1" applyFill="1" applyBorder="1" applyAlignment="1" quotePrefix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7" fillId="24" borderId="81" xfId="0" applyFont="1" applyFill="1" applyBorder="1" applyAlignment="1">
      <alignment horizontal="center"/>
    </xf>
    <xf numFmtId="0" fontId="17" fillId="24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0" fontId="17" fillId="26" borderId="65" xfId="0" applyFont="1" applyFill="1" applyBorder="1" applyAlignment="1">
      <alignment horizontal="center"/>
    </xf>
    <xf numFmtId="0" fontId="17" fillId="26" borderId="66" xfId="0" applyFont="1" applyFill="1" applyBorder="1" applyAlignment="1">
      <alignment horizontal="center"/>
    </xf>
    <xf numFmtId="0" fontId="5" fillId="25" borderId="42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wrapText="1"/>
    </xf>
    <xf numFmtId="0" fontId="5" fillId="24" borderId="8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7" fillId="26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7" fillId="26" borderId="86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87" xfId="0" applyFont="1" applyFill="1" applyBorder="1" applyAlignment="1">
      <alignment horizontal="center" vertical="center"/>
    </xf>
    <xf numFmtId="0" fontId="5" fillId="25" borderId="88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0" fontId="12" fillId="24" borderId="52" xfId="0" applyFont="1" applyFill="1" applyBorder="1" applyAlignment="1">
      <alignment horizontal="center"/>
    </xf>
    <xf numFmtId="0" fontId="7" fillId="24" borderId="46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/>
    </xf>
    <xf numFmtId="0" fontId="7" fillId="24" borderId="47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24" borderId="90" xfId="0" applyFont="1" applyFill="1" applyBorder="1" applyAlignment="1">
      <alignment horizontal="center" vertical="center"/>
    </xf>
    <xf numFmtId="0" fontId="7" fillId="26" borderId="90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7" fillId="26" borderId="91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24" borderId="90" xfId="0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71" xfId="0" applyFont="1" applyBorder="1" applyAlignment="1">
      <alignment horizontal="center" vertical="center"/>
    </xf>
    <xf numFmtId="0" fontId="5" fillId="24" borderId="72" xfId="0" applyFont="1" applyFill="1" applyBorder="1" applyAlignment="1">
      <alignment horizontal="center" vertical="center"/>
    </xf>
    <xf numFmtId="0" fontId="7" fillId="26" borderId="72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7" fillId="26" borderId="73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7" fillId="26" borderId="9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24" borderId="96" xfId="0" applyFont="1" applyFill="1" applyBorder="1" applyAlignment="1">
      <alignment horizontal="center" vertical="center"/>
    </xf>
    <xf numFmtId="0" fontId="7" fillId="26" borderId="96" xfId="0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7" fillId="26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99" xfId="0" applyFont="1" applyBorder="1" applyAlignment="1">
      <alignment horizontal="center" vertical="center" textRotation="90"/>
    </xf>
    <xf numFmtId="0" fontId="5" fillId="0" borderId="100" xfId="0" applyFont="1" applyBorder="1" applyAlignment="1">
      <alignment horizontal="center" vertical="center" textRotation="90"/>
    </xf>
    <xf numFmtId="0" fontId="5" fillId="0" borderId="101" xfId="0" applyFont="1" applyBorder="1" applyAlignment="1">
      <alignment horizontal="center" vertical="center" textRotation="90"/>
    </xf>
    <xf numFmtId="0" fontId="5" fillId="0" borderId="8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2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47" xfId="0" applyFont="1" applyBorder="1" applyAlignment="1">
      <alignment horizontal="center" textRotation="90"/>
    </xf>
    <xf numFmtId="0" fontId="5" fillId="0" borderId="52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24" borderId="8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84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5" fillId="0" borderId="104" xfId="0" applyFont="1" applyFill="1" applyBorder="1" applyAlignment="1">
      <alignment horizontal="center"/>
    </xf>
    <xf numFmtId="0" fontId="5" fillId="0" borderId="105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07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86" xfId="0" applyFont="1" applyBorder="1" applyAlignment="1">
      <alignment horizontal="left"/>
    </xf>
    <xf numFmtId="0" fontId="4" fillId="0" borderId="86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6"/>
  <sheetViews>
    <sheetView view="pageLayout" zoomScale="90" zoomScaleNormal="90" zoomScalePageLayoutView="90" workbookViewId="0" topLeftCell="A1">
      <selection activeCell="BH10" sqref="BH10"/>
    </sheetView>
  </sheetViews>
  <sheetFormatPr defaultColWidth="9.25390625" defaultRowHeight="12.75"/>
  <cols>
    <col min="1" max="1" width="3.25390625" style="19" customWidth="1"/>
    <col min="2" max="2" width="29.75390625" style="57" customWidth="1"/>
    <col min="3" max="3" width="3.25390625" style="58" customWidth="1"/>
    <col min="4" max="4" width="3.625" style="58" customWidth="1"/>
    <col min="5" max="5" width="5.625" style="58" customWidth="1"/>
    <col min="6" max="6" width="2.75390625" style="59" customWidth="1"/>
    <col min="7" max="7" width="2.25390625" style="59" customWidth="1"/>
    <col min="8" max="8" width="2.375" style="59" customWidth="1"/>
    <col min="9" max="10" width="2.25390625" style="59" customWidth="1"/>
    <col min="11" max="11" width="2.75390625" style="146" customWidth="1"/>
    <col min="12" max="12" width="2.75390625" style="59" customWidth="1"/>
    <col min="13" max="13" width="2.25390625" style="59" customWidth="1"/>
    <col min="14" max="14" width="2.875" style="59" customWidth="1"/>
    <col min="15" max="16" width="2.25390625" style="59" customWidth="1"/>
    <col min="17" max="17" width="2.75390625" style="146" customWidth="1"/>
    <col min="18" max="18" width="2.25390625" style="59" customWidth="1"/>
    <col min="19" max="19" width="3.125" style="59" customWidth="1"/>
    <col min="20" max="20" width="2.25390625" style="59" customWidth="1"/>
    <col min="21" max="21" width="3.625" style="59" customWidth="1"/>
    <col min="22" max="22" width="2.25390625" style="59" customWidth="1"/>
    <col min="23" max="23" width="2.75390625" style="146" customWidth="1"/>
    <col min="24" max="28" width="2.25390625" style="59" customWidth="1"/>
    <col min="29" max="29" width="2.875" style="146" customWidth="1"/>
    <col min="30" max="34" width="2.25390625" style="59" customWidth="1"/>
    <col min="35" max="35" width="2.875" style="146" customWidth="1"/>
    <col min="36" max="36" width="2.75390625" style="59" customWidth="1"/>
    <col min="37" max="38" width="2.25390625" style="59" customWidth="1"/>
    <col min="39" max="39" width="2.875" style="59" customWidth="1"/>
    <col min="40" max="40" width="2.25390625" style="59" customWidth="1"/>
    <col min="41" max="41" width="2.75390625" style="146" customWidth="1"/>
    <col min="42" max="46" width="2.25390625" style="59" customWidth="1"/>
    <col min="47" max="47" width="2.875" style="146" customWidth="1"/>
    <col min="48" max="16384" width="9.2539062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4"/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55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9" t="s">
        <v>56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4" t="s">
        <v>4</v>
      </c>
      <c r="D6" s="363" t="s">
        <v>57</v>
      </c>
      <c r="E6" s="361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5"/>
      <c r="D7" s="364"/>
      <c r="E7" s="361"/>
      <c r="F7" s="357" t="s">
        <v>8</v>
      </c>
      <c r="G7" s="358"/>
      <c r="H7" s="358"/>
      <c r="I7" s="358"/>
      <c r="J7" s="358"/>
      <c r="K7" s="360"/>
      <c r="L7" s="357" t="s">
        <v>9</v>
      </c>
      <c r="M7" s="358"/>
      <c r="N7" s="358"/>
      <c r="O7" s="358"/>
      <c r="P7" s="358"/>
      <c r="Q7" s="360"/>
      <c r="R7" s="357" t="s">
        <v>10</v>
      </c>
      <c r="S7" s="358"/>
      <c r="T7" s="358"/>
      <c r="U7" s="358"/>
      <c r="V7" s="358"/>
      <c r="W7" s="360"/>
      <c r="X7" s="357" t="s">
        <v>11</v>
      </c>
      <c r="Y7" s="358"/>
      <c r="Z7" s="358"/>
      <c r="AA7" s="358"/>
      <c r="AB7" s="358"/>
      <c r="AC7" s="360"/>
      <c r="AD7" s="357" t="s">
        <v>12</v>
      </c>
      <c r="AE7" s="358"/>
      <c r="AF7" s="358"/>
      <c r="AG7" s="358"/>
      <c r="AH7" s="358"/>
      <c r="AI7" s="360"/>
      <c r="AJ7" s="357" t="s">
        <v>13</v>
      </c>
      <c r="AK7" s="358"/>
      <c r="AL7" s="358"/>
      <c r="AM7" s="358"/>
      <c r="AN7" s="358"/>
      <c r="AO7" s="360"/>
      <c r="AP7" s="357" t="s">
        <v>14</v>
      </c>
      <c r="AQ7" s="358"/>
      <c r="AR7" s="358"/>
      <c r="AS7" s="358"/>
      <c r="AT7" s="358"/>
      <c r="AU7" s="359"/>
    </row>
    <row r="8" spans="1:47" s="61" customFormat="1" ht="13.5" customHeight="1" thickBot="1">
      <c r="A8" s="20"/>
      <c r="B8" s="21"/>
      <c r="C8" s="356"/>
      <c r="D8" s="365"/>
      <c r="E8" s="362"/>
      <c r="F8" s="118" t="s">
        <v>15</v>
      </c>
      <c r="G8" s="110" t="s">
        <v>16</v>
      </c>
      <c r="H8" s="110" t="s">
        <v>17</v>
      </c>
      <c r="I8" s="126" t="s">
        <v>18</v>
      </c>
      <c r="J8" s="123" t="s">
        <v>19</v>
      </c>
      <c r="K8" s="161" t="s">
        <v>57</v>
      </c>
      <c r="L8" s="118" t="s">
        <v>15</v>
      </c>
      <c r="M8" s="110" t="s">
        <v>16</v>
      </c>
      <c r="N8" s="110" t="s">
        <v>17</v>
      </c>
      <c r="O8" s="126" t="s">
        <v>18</v>
      </c>
      <c r="P8" s="123"/>
      <c r="Q8" s="161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15</v>
      </c>
      <c r="E9" s="25">
        <f>SUM(E10:E15)</f>
        <v>300</v>
      </c>
      <c r="F9" s="26"/>
      <c r="G9" s="26"/>
      <c r="H9" s="26"/>
      <c r="I9" s="26"/>
      <c r="J9" s="26"/>
      <c r="K9" s="136"/>
      <c r="L9" s="26"/>
      <c r="M9" s="26"/>
      <c r="N9" s="26"/>
      <c r="O9" s="26"/>
      <c r="P9" s="26"/>
      <c r="Q9" s="136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51"/>
      <c r="G10" s="49"/>
      <c r="H10" s="49"/>
      <c r="I10" s="49"/>
      <c r="J10" s="50"/>
      <c r="K10" s="137"/>
      <c r="L10" s="51"/>
      <c r="M10" s="49">
        <v>2</v>
      </c>
      <c r="N10" s="49"/>
      <c r="O10" s="49"/>
      <c r="P10" s="50"/>
      <c r="Q10" s="137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4</v>
      </c>
      <c r="E11" s="129">
        <f t="shared" si="2"/>
        <v>60</v>
      </c>
      <c r="F11" s="38">
        <v>2</v>
      </c>
      <c r="G11" s="36"/>
      <c r="H11" s="36"/>
      <c r="I11" s="36"/>
      <c r="J11" s="37"/>
      <c r="K11" s="138">
        <v>2</v>
      </c>
      <c r="L11" s="38"/>
      <c r="M11" s="36"/>
      <c r="N11" s="36"/>
      <c r="O11" s="36"/>
      <c r="P11" s="37"/>
      <c r="Q11" s="138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7">
        <v>2</v>
      </c>
    </row>
    <row r="12" spans="1:68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38"/>
      <c r="G12" s="36"/>
      <c r="H12" s="36"/>
      <c r="I12" s="36"/>
      <c r="J12" s="37"/>
      <c r="K12" s="138"/>
      <c r="L12" s="38"/>
      <c r="M12" s="36"/>
      <c r="N12" s="36"/>
      <c r="O12" s="36"/>
      <c r="P12" s="37"/>
      <c r="Q12" s="138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AZ12" s="101">
        <v>0</v>
      </c>
      <c r="BA12" s="101">
        <v>1</v>
      </c>
      <c r="BE12" s="101">
        <v>15</v>
      </c>
      <c r="BJ12" s="101">
        <v>0</v>
      </c>
      <c r="BO12" s="101">
        <v>0</v>
      </c>
      <c r="BP12" s="101">
        <v>15</v>
      </c>
    </row>
    <row r="13" spans="1:68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38"/>
      <c r="G13" s="36"/>
      <c r="H13" s="36"/>
      <c r="I13" s="36"/>
      <c r="J13" s="37"/>
      <c r="K13" s="138"/>
      <c r="L13" s="38"/>
      <c r="M13" s="36"/>
      <c r="N13" s="36"/>
      <c r="O13" s="36"/>
      <c r="P13" s="37"/>
      <c r="Q13" s="138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>
        <v>1</v>
      </c>
      <c r="AK13" s="36"/>
      <c r="AL13" s="36"/>
      <c r="AM13" s="36"/>
      <c r="AN13" s="37"/>
      <c r="AO13" s="138">
        <v>1</v>
      </c>
      <c r="AP13" s="45"/>
      <c r="AQ13" s="36"/>
      <c r="AR13" s="36"/>
      <c r="AS13" s="36"/>
      <c r="AT13" s="37"/>
      <c r="AU13" s="178"/>
      <c r="AZ13" s="101">
        <v>0</v>
      </c>
      <c r="BA13" s="101">
        <v>1</v>
      </c>
      <c r="BE13" s="101">
        <v>0</v>
      </c>
      <c r="BJ13" s="101">
        <v>0</v>
      </c>
      <c r="BO13" s="101">
        <v>0</v>
      </c>
      <c r="BP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2</v>
      </c>
      <c r="E14" s="129">
        <f t="shared" si="2"/>
        <v>30</v>
      </c>
      <c r="F14" s="38"/>
      <c r="G14" s="36"/>
      <c r="H14" s="36">
        <v>1</v>
      </c>
      <c r="I14" s="36"/>
      <c r="J14" s="37"/>
      <c r="K14" s="138">
        <v>1</v>
      </c>
      <c r="L14" s="350"/>
      <c r="M14" s="280"/>
      <c r="N14" s="36">
        <v>1</v>
      </c>
      <c r="O14" s="36"/>
      <c r="P14" s="37"/>
      <c r="Q14" s="138">
        <v>1</v>
      </c>
      <c r="R14" s="38"/>
      <c r="S14" s="36"/>
      <c r="T14" s="46"/>
      <c r="U14" s="36"/>
      <c r="V14" s="37"/>
      <c r="W14" s="138"/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7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51"/>
      <c r="G15" s="54"/>
      <c r="H15" s="49"/>
      <c r="I15" s="49"/>
      <c r="J15" s="50"/>
      <c r="K15" s="137"/>
      <c r="L15" s="51"/>
      <c r="M15" s="54"/>
      <c r="N15" s="49"/>
      <c r="O15" s="49"/>
      <c r="P15" s="50"/>
      <c r="Q15" s="137"/>
      <c r="R15" s="51"/>
      <c r="S15" s="49">
        <v>1</v>
      </c>
      <c r="T15" s="49"/>
      <c r="U15" s="49"/>
      <c r="V15" s="50"/>
      <c r="W15" s="137"/>
      <c r="X15" s="49"/>
      <c r="Y15" s="49">
        <v>1</v>
      </c>
      <c r="Z15" s="49"/>
      <c r="AA15" s="49"/>
      <c r="AB15" s="50"/>
      <c r="AC15" s="137">
        <v>1</v>
      </c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</row>
    <row r="16" spans="1:47" s="102" customFormat="1" ht="11.25" customHeight="1" thickBot="1">
      <c r="A16" s="39" t="s">
        <v>74</v>
      </c>
      <c r="B16" s="40"/>
      <c r="C16" s="41"/>
      <c r="D16" s="42">
        <f>SUM(D17:D21)</f>
        <v>39</v>
      </c>
      <c r="E16" s="42">
        <f>SUM(E17:E21)</f>
        <v>435</v>
      </c>
      <c r="F16" s="43"/>
      <c r="G16" s="43"/>
      <c r="H16" s="43"/>
      <c r="I16" s="43"/>
      <c r="J16" s="43"/>
      <c r="K16" s="139"/>
      <c r="L16" s="43"/>
      <c r="M16" s="43"/>
      <c r="N16" s="43"/>
      <c r="O16" s="43"/>
      <c r="P16" s="43"/>
      <c r="Q16" s="139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9</v>
      </c>
      <c r="E17" s="129">
        <f>SUM(F17:I17,L17:O17,R17:U17,X17:AA17,AD17:AG17,AJ17:AM17,AP17:AS17)*15</f>
        <v>90</v>
      </c>
      <c r="F17" s="51">
        <v>2</v>
      </c>
      <c r="G17" s="49">
        <v>1</v>
      </c>
      <c r="H17" s="49"/>
      <c r="I17" s="49"/>
      <c r="J17" s="50" t="s">
        <v>20</v>
      </c>
      <c r="K17" s="137">
        <v>5</v>
      </c>
      <c r="L17" s="51">
        <v>2</v>
      </c>
      <c r="M17" s="49">
        <v>1</v>
      </c>
      <c r="N17" s="49"/>
      <c r="O17" s="49"/>
      <c r="P17" s="50" t="s">
        <v>20</v>
      </c>
      <c r="Q17" s="137">
        <v>4</v>
      </c>
      <c r="R17" s="51"/>
      <c r="S17" s="49"/>
      <c r="T17" s="49"/>
      <c r="U17" s="49"/>
      <c r="V17" s="50"/>
      <c r="W17" s="137"/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22.5" customHeight="1">
      <c r="A18" s="47">
        <v>2</v>
      </c>
      <c r="B18" s="117" t="s">
        <v>134</v>
      </c>
      <c r="C18" s="48">
        <f>COUNTA(J18,P18,V18,AB18,AH18,AN18,AT18)</f>
        <v>0</v>
      </c>
      <c r="D18" s="51">
        <f>SUM(K18,Q18,W18,AC18,AI18,AO18,AU18)</f>
        <v>2</v>
      </c>
      <c r="E18" s="129">
        <f>SUM(F18:I18,L18:O18,R18:U18,X18:AA18,AD18:AG18,AJ18:AM18,AP18:AS18)*15</f>
        <v>30</v>
      </c>
      <c r="F18" s="51"/>
      <c r="G18" s="49"/>
      <c r="H18" s="49"/>
      <c r="I18" s="49"/>
      <c r="J18" s="50"/>
      <c r="K18" s="137"/>
      <c r="L18" s="51"/>
      <c r="M18" s="49"/>
      <c r="N18" s="49"/>
      <c r="O18" s="49"/>
      <c r="P18" s="50"/>
      <c r="Q18" s="137"/>
      <c r="R18" s="51">
        <v>1</v>
      </c>
      <c r="S18" s="49"/>
      <c r="T18" s="49">
        <v>1</v>
      </c>
      <c r="U18" s="49"/>
      <c r="V18" s="50"/>
      <c r="W18" s="137">
        <v>2</v>
      </c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49"/>
      <c r="AK18" s="49"/>
      <c r="AL18" s="49"/>
      <c r="AM18" s="49"/>
      <c r="AN18" s="50"/>
      <c r="AO18" s="137"/>
      <c r="AP18" s="51"/>
      <c r="AQ18" s="49"/>
      <c r="AR18" s="49"/>
      <c r="AS18" s="49"/>
      <c r="AT18" s="50"/>
      <c r="AU18" s="177"/>
    </row>
    <row r="19" spans="1:47" s="102" customFormat="1" ht="13.5" customHeight="1">
      <c r="A19" s="47">
        <v>3</v>
      </c>
      <c r="B19" s="44" t="s">
        <v>22</v>
      </c>
      <c r="C19" s="48">
        <f>COUNTA(J19,P19,V19,AB19,AH19,AN19,AT19)</f>
        <v>0</v>
      </c>
      <c r="D19" s="51">
        <f>SUM(K19,Q19,W19,AC19,AI19,AO19,AU19)</f>
        <v>6</v>
      </c>
      <c r="E19" s="129">
        <f>SUM(F19:I19,L19:O19,R19:U19,X19:AA19,AD19:AG19,AJ19:AM19,AP19:AS19)*15</f>
        <v>75</v>
      </c>
      <c r="F19" s="51">
        <v>2</v>
      </c>
      <c r="G19" s="54"/>
      <c r="H19" s="49"/>
      <c r="I19" s="49"/>
      <c r="J19" s="50"/>
      <c r="K19" s="137">
        <v>3</v>
      </c>
      <c r="L19" s="51">
        <v>1</v>
      </c>
      <c r="M19" s="49"/>
      <c r="N19" s="54">
        <v>2</v>
      </c>
      <c r="O19" s="49"/>
      <c r="P19" s="50"/>
      <c r="Q19" s="137">
        <v>3</v>
      </c>
      <c r="R19" s="51"/>
      <c r="S19" s="49"/>
      <c r="T19" s="49"/>
      <c r="U19" s="49"/>
      <c r="V19" s="50"/>
      <c r="W19" s="137"/>
      <c r="X19" s="49"/>
      <c r="Y19" s="49"/>
      <c r="Z19" s="49"/>
      <c r="AA19" s="49"/>
      <c r="AB19" s="50"/>
      <c r="AC19" s="137"/>
      <c r="AD19" s="53"/>
      <c r="AE19" s="54"/>
      <c r="AF19" s="54"/>
      <c r="AG19" s="54"/>
      <c r="AH19" s="50"/>
      <c r="AI19" s="137"/>
      <c r="AJ19" s="54"/>
      <c r="AK19" s="54"/>
      <c r="AL19" s="54"/>
      <c r="AM19" s="54"/>
      <c r="AN19" s="50"/>
      <c r="AO19" s="137"/>
      <c r="AP19" s="53"/>
      <c r="AQ19" s="54"/>
      <c r="AR19" s="54"/>
      <c r="AS19" s="54"/>
      <c r="AT19" s="50"/>
      <c r="AU19" s="177"/>
    </row>
    <row r="20" spans="1:47" s="103" customFormat="1" ht="13.5" customHeight="1">
      <c r="A20" s="47">
        <v>4</v>
      </c>
      <c r="B20" s="116" t="s">
        <v>43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38">
        <v>2</v>
      </c>
      <c r="G20" s="36">
        <v>2</v>
      </c>
      <c r="H20" s="36"/>
      <c r="I20" s="36"/>
      <c r="J20" s="37"/>
      <c r="K20" s="138">
        <v>5</v>
      </c>
      <c r="L20" s="45">
        <v>1</v>
      </c>
      <c r="M20" s="46">
        <v>1</v>
      </c>
      <c r="N20" s="36">
        <v>2</v>
      </c>
      <c r="O20" s="36"/>
      <c r="P20" s="37" t="s">
        <v>20</v>
      </c>
      <c r="Q20" s="138">
        <v>6</v>
      </c>
      <c r="R20" s="38"/>
      <c r="S20" s="36"/>
      <c r="T20" s="36"/>
      <c r="U20" s="36"/>
      <c r="V20" s="37"/>
      <c r="W20" s="138"/>
      <c r="X20" s="36"/>
      <c r="Y20" s="36"/>
      <c r="Z20" s="36"/>
      <c r="AA20" s="36"/>
      <c r="AB20" s="37"/>
      <c r="AC20" s="138"/>
      <c r="AD20" s="45"/>
      <c r="AE20" s="46"/>
      <c r="AF20" s="46"/>
      <c r="AG20" s="46"/>
      <c r="AH20" s="37"/>
      <c r="AI20" s="138"/>
      <c r="AJ20" s="46"/>
      <c r="AK20" s="46"/>
      <c r="AL20" s="46"/>
      <c r="AM20" s="46"/>
      <c r="AN20" s="37"/>
      <c r="AO20" s="138"/>
      <c r="AP20" s="45"/>
      <c r="AQ20" s="46"/>
      <c r="AR20" s="46"/>
      <c r="AS20" s="46"/>
      <c r="AT20" s="37"/>
      <c r="AU20" s="178"/>
    </row>
    <row r="21" spans="1:47" s="102" customFormat="1" ht="13.5" customHeight="1" thickBot="1">
      <c r="A21" s="47">
        <v>5</v>
      </c>
      <c r="B21" s="116" t="s">
        <v>42</v>
      </c>
      <c r="C21" s="48">
        <f>COUNTA(J21,P21,V21,AB21,AH21,AN21,AT21)</f>
        <v>1</v>
      </c>
      <c r="D21" s="51">
        <f>SUM(K21,Q21,W21,AC21,AI21,AO21,AU21)</f>
        <v>11</v>
      </c>
      <c r="E21" s="129">
        <f>SUM(F21:I21,L21:O21,R21:U21,X21:AA21,AD21:AG21,AJ21:AM21,AP21:AS21)*15</f>
        <v>120</v>
      </c>
      <c r="F21" s="51">
        <v>2</v>
      </c>
      <c r="G21" s="54">
        <v>2</v>
      </c>
      <c r="H21" s="49">
        <v>1</v>
      </c>
      <c r="I21" s="49"/>
      <c r="J21" s="50"/>
      <c r="K21" s="137">
        <v>6</v>
      </c>
      <c r="L21" s="53">
        <v>1</v>
      </c>
      <c r="M21" s="49"/>
      <c r="N21" s="49">
        <v>2</v>
      </c>
      <c r="O21" s="49"/>
      <c r="P21" s="50" t="s">
        <v>20</v>
      </c>
      <c r="Q21" s="137">
        <v>5</v>
      </c>
      <c r="R21" s="51"/>
      <c r="S21" s="49"/>
      <c r="T21" s="49"/>
      <c r="U21" s="49"/>
      <c r="V21" s="50"/>
      <c r="W21" s="137"/>
      <c r="X21" s="49"/>
      <c r="Y21" s="49"/>
      <c r="Z21" s="49"/>
      <c r="AA21" s="49"/>
      <c r="AB21" s="50"/>
      <c r="AC21" s="137"/>
      <c r="AD21" s="53"/>
      <c r="AE21" s="54"/>
      <c r="AF21" s="54"/>
      <c r="AG21" s="54"/>
      <c r="AH21" s="50"/>
      <c r="AI21" s="137"/>
      <c r="AJ21" s="54"/>
      <c r="AK21" s="54"/>
      <c r="AL21" s="54"/>
      <c r="AM21" s="54"/>
      <c r="AN21" s="50"/>
      <c r="AO21" s="137"/>
      <c r="AP21" s="53"/>
      <c r="AQ21" s="54"/>
      <c r="AR21" s="54"/>
      <c r="AS21" s="54"/>
      <c r="AT21" s="50"/>
      <c r="AU21" s="177"/>
    </row>
    <row r="22" spans="1:47" s="101" customFormat="1" ht="22.5" customHeight="1" thickBot="1">
      <c r="A22" s="193" t="s">
        <v>77</v>
      </c>
      <c r="B22" s="194" t="s">
        <v>78</v>
      </c>
      <c r="C22" s="195"/>
      <c r="D22" s="196">
        <f>SUM(D23:D51)</f>
        <v>156</v>
      </c>
      <c r="E22" s="196">
        <f>SUM(E23:E51)</f>
        <v>1770</v>
      </c>
      <c r="F22" s="197"/>
      <c r="G22" s="197"/>
      <c r="H22" s="197"/>
      <c r="I22" s="197"/>
      <c r="J22" s="197"/>
      <c r="K22" s="198"/>
      <c r="L22" s="197"/>
      <c r="M22" s="197"/>
      <c r="N22" s="197"/>
      <c r="O22" s="197"/>
      <c r="P22" s="197"/>
      <c r="Q22" s="198"/>
      <c r="R22" s="197"/>
      <c r="S22" s="197"/>
      <c r="T22" s="197"/>
      <c r="U22" s="197"/>
      <c r="V22" s="197"/>
      <c r="W22" s="198"/>
      <c r="X22" s="197"/>
      <c r="Y22" s="197"/>
      <c r="Z22" s="197"/>
      <c r="AA22" s="197"/>
      <c r="AB22" s="197"/>
      <c r="AC22" s="198"/>
      <c r="AD22" s="197"/>
      <c r="AE22" s="197"/>
      <c r="AF22" s="197"/>
      <c r="AG22" s="197"/>
      <c r="AH22" s="197"/>
      <c r="AI22" s="198"/>
      <c r="AJ22" s="197"/>
      <c r="AK22" s="197"/>
      <c r="AL22" s="197"/>
      <c r="AM22" s="197"/>
      <c r="AN22" s="197"/>
      <c r="AO22" s="198"/>
      <c r="AP22" s="197"/>
      <c r="AQ22" s="197"/>
      <c r="AR22" s="197"/>
      <c r="AS22" s="197"/>
      <c r="AT22" s="197"/>
      <c r="AU22" s="199"/>
    </row>
    <row r="23" spans="1:47" s="114" customFormat="1" ht="24.75" customHeight="1">
      <c r="A23" s="47">
        <v>1</v>
      </c>
      <c r="B23" s="117" t="s">
        <v>44</v>
      </c>
      <c r="C23" s="48">
        <f aca="true" t="shared" si="3" ref="C23:C51">COUNTA(J23,P23,V23,AB23,AH23,AN23,AT23)</f>
        <v>0</v>
      </c>
      <c r="D23" s="51">
        <f aca="true" t="shared" si="4" ref="D23:D51">SUM(K23,Q23,W23,AC23,AI23,AO23,AU23)</f>
        <v>5</v>
      </c>
      <c r="E23" s="129">
        <f aca="true" t="shared" si="5" ref="E23:E51">SUM(F23:I23,L23:O23,R23:U23,X23:AA23,AD23:AG23,AJ23:AM23,AP23:AS23)*15</f>
        <v>75</v>
      </c>
      <c r="F23" s="53">
        <v>2</v>
      </c>
      <c r="G23" s="49"/>
      <c r="H23" s="49">
        <v>1</v>
      </c>
      <c r="I23" s="49"/>
      <c r="J23" s="50"/>
      <c r="K23" s="137">
        <v>3</v>
      </c>
      <c r="L23" s="51">
        <v>1</v>
      </c>
      <c r="M23" s="49"/>
      <c r="N23" s="49">
        <v>1</v>
      </c>
      <c r="O23" s="49"/>
      <c r="P23" s="50"/>
      <c r="Q23" s="137">
        <v>2</v>
      </c>
      <c r="R23" s="51"/>
      <c r="S23" s="49"/>
      <c r="T23" s="49"/>
      <c r="U23" s="49"/>
      <c r="V23" s="50"/>
      <c r="W23" s="137"/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</row>
    <row r="24" spans="1:47" s="114" customFormat="1" ht="17.25" customHeight="1">
      <c r="A24" s="47">
        <v>2</v>
      </c>
      <c r="B24" s="116" t="s">
        <v>49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51"/>
      <c r="G24" s="49"/>
      <c r="H24" s="49"/>
      <c r="I24" s="49"/>
      <c r="J24" s="50"/>
      <c r="K24" s="137"/>
      <c r="L24" s="51">
        <v>2</v>
      </c>
      <c r="M24" s="49">
        <v>1</v>
      </c>
      <c r="N24" s="49">
        <v>1</v>
      </c>
      <c r="O24" s="49"/>
      <c r="P24" s="50"/>
      <c r="Q24" s="137">
        <v>4</v>
      </c>
      <c r="R24" s="51"/>
      <c r="S24" s="49"/>
      <c r="T24" s="49"/>
      <c r="U24" s="49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</row>
    <row r="25" spans="1:47" s="114" customFormat="1" ht="17.25" customHeight="1">
      <c r="A25" s="47">
        <v>3</v>
      </c>
      <c r="B25" s="116" t="s">
        <v>45</v>
      </c>
      <c r="C25" s="48">
        <f t="shared" si="3"/>
        <v>0</v>
      </c>
      <c r="D25" s="51">
        <f t="shared" si="4"/>
        <v>4</v>
      </c>
      <c r="E25" s="129">
        <f t="shared" si="5"/>
        <v>60</v>
      </c>
      <c r="F25" s="51">
        <v>2</v>
      </c>
      <c r="G25" s="49">
        <v>1</v>
      </c>
      <c r="H25" s="49"/>
      <c r="I25" s="49"/>
      <c r="J25" s="50"/>
      <c r="K25" s="137">
        <v>3</v>
      </c>
      <c r="L25" s="51"/>
      <c r="M25" s="122"/>
      <c r="N25" s="49">
        <v>1</v>
      </c>
      <c r="O25" s="49"/>
      <c r="P25" s="50"/>
      <c r="Q25" s="137">
        <v>1</v>
      </c>
      <c r="R25" s="53"/>
      <c r="S25" s="54"/>
      <c r="T25" s="54"/>
      <c r="U25" s="54"/>
      <c r="V25" s="50"/>
      <c r="W25" s="137"/>
      <c r="X25" s="49"/>
      <c r="Y25" s="49"/>
      <c r="Z25" s="49"/>
      <c r="AA25" s="49"/>
      <c r="AB25" s="50"/>
      <c r="AC25" s="137"/>
      <c r="AD25" s="51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</row>
    <row r="26" spans="1:47" s="114" customFormat="1" ht="17.25" customHeight="1">
      <c r="A26" s="47">
        <v>4</v>
      </c>
      <c r="B26" s="116" t="s">
        <v>114</v>
      </c>
      <c r="C26" s="48">
        <f t="shared" si="3"/>
        <v>1</v>
      </c>
      <c r="D26" s="51">
        <f t="shared" si="4"/>
        <v>6</v>
      </c>
      <c r="E26" s="129">
        <f t="shared" si="5"/>
        <v>75</v>
      </c>
      <c r="F26" s="51"/>
      <c r="G26" s="49"/>
      <c r="H26" s="49"/>
      <c r="I26" s="49"/>
      <c r="J26" s="50"/>
      <c r="K26" s="137"/>
      <c r="L26" s="51"/>
      <c r="M26" s="122"/>
      <c r="N26" s="49"/>
      <c r="O26" s="49"/>
      <c r="P26" s="50"/>
      <c r="Q26" s="137"/>
      <c r="R26" s="53">
        <v>1</v>
      </c>
      <c r="S26" s="54">
        <v>1</v>
      </c>
      <c r="T26" s="54"/>
      <c r="U26" s="305"/>
      <c r="V26" s="50"/>
      <c r="W26" s="137">
        <v>2</v>
      </c>
      <c r="X26" s="54">
        <v>2</v>
      </c>
      <c r="Y26" s="54">
        <v>1</v>
      </c>
      <c r="Z26" s="54"/>
      <c r="AA26" s="54"/>
      <c r="AB26" s="50" t="s">
        <v>20</v>
      </c>
      <c r="AC26" s="137">
        <v>4</v>
      </c>
      <c r="AD26" s="53"/>
      <c r="AE26" s="54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</row>
    <row r="27" spans="1:47" s="114" customFormat="1" ht="17.25" customHeight="1">
      <c r="A27" s="47">
        <v>5</v>
      </c>
      <c r="B27" s="116" t="s">
        <v>113</v>
      </c>
      <c r="C27" s="48">
        <f>COUNTA(J27,P27,V27,AB27,AH27,AN27,AT27)</f>
        <v>0</v>
      </c>
      <c r="D27" s="51">
        <f>SUM(K27,Q27,W27,AC27,AI27,AO27,AU27)</f>
        <v>4</v>
      </c>
      <c r="E27" s="129">
        <f>SUM(F27:I27,L27:O27,R27:U27,X27:AA27,AD27:AG27,AJ27:AM27,AP27:AS27)*15</f>
        <v>60</v>
      </c>
      <c r="F27" s="51"/>
      <c r="G27" s="49"/>
      <c r="H27" s="49"/>
      <c r="I27" s="49"/>
      <c r="J27" s="50"/>
      <c r="K27" s="137"/>
      <c r="L27" s="51"/>
      <c r="M27" s="122"/>
      <c r="N27" s="49"/>
      <c r="O27" s="49"/>
      <c r="P27" s="50"/>
      <c r="Q27" s="137"/>
      <c r="R27" s="53"/>
      <c r="S27" s="54"/>
      <c r="T27" s="54"/>
      <c r="U27" s="54"/>
      <c r="V27" s="50"/>
      <c r="W27" s="137"/>
      <c r="X27" s="54">
        <v>2</v>
      </c>
      <c r="Y27" s="54"/>
      <c r="Z27" s="54">
        <v>2</v>
      </c>
      <c r="AA27" s="54"/>
      <c r="AB27" s="50"/>
      <c r="AC27" s="137">
        <v>4</v>
      </c>
      <c r="AD27" s="53"/>
      <c r="AE27" s="54"/>
      <c r="AF27" s="54"/>
      <c r="AG27" s="54"/>
      <c r="AH27" s="50"/>
      <c r="AI27" s="137"/>
      <c r="AJ27" s="54"/>
      <c r="AK27" s="54"/>
      <c r="AL27" s="54"/>
      <c r="AM27" s="54"/>
      <c r="AN27" s="50"/>
      <c r="AO27" s="137"/>
      <c r="AP27" s="53"/>
      <c r="AQ27" s="54"/>
      <c r="AR27" s="54"/>
      <c r="AS27" s="54"/>
      <c r="AT27" s="50"/>
      <c r="AU27" s="177"/>
    </row>
    <row r="28" spans="1:47" s="114" customFormat="1" ht="23.25" customHeight="1">
      <c r="A28" s="47">
        <v>6</v>
      </c>
      <c r="B28" s="117" t="s">
        <v>46</v>
      </c>
      <c r="C28" s="48">
        <f t="shared" si="3"/>
        <v>0</v>
      </c>
      <c r="D28" s="51">
        <f t="shared" si="4"/>
        <v>5</v>
      </c>
      <c r="E28" s="129">
        <f t="shared" si="5"/>
        <v>75</v>
      </c>
      <c r="F28" s="51"/>
      <c r="G28" s="49"/>
      <c r="H28" s="49"/>
      <c r="I28" s="49"/>
      <c r="J28" s="50"/>
      <c r="K28" s="137"/>
      <c r="L28" s="51"/>
      <c r="M28" s="49"/>
      <c r="N28" s="49"/>
      <c r="O28" s="49"/>
      <c r="P28" s="50"/>
      <c r="Q28" s="137"/>
      <c r="R28" s="53"/>
      <c r="S28" s="54"/>
      <c r="T28" s="54"/>
      <c r="U28" s="54"/>
      <c r="V28" s="50"/>
      <c r="W28" s="137"/>
      <c r="X28" s="54"/>
      <c r="Y28" s="54"/>
      <c r="Z28" s="124"/>
      <c r="AA28" s="54"/>
      <c r="AB28" s="50"/>
      <c r="AC28" s="137"/>
      <c r="AD28" s="53">
        <v>1</v>
      </c>
      <c r="AE28" s="54">
        <v>1</v>
      </c>
      <c r="AF28" s="54"/>
      <c r="AG28" s="54"/>
      <c r="AH28" s="50"/>
      <c r="AI28" s="137">
        <v>2</v>
      </c>
      <c r="AJ28" s="54">
        <v>1</v>
      </c>
      <c r="AK28" s="54">
        <v>2</v>
      </c>
      <c r="AL28" s="54"/>
      <c r="AM28" s="54"/>
      <c r="AN28" s="50"/>
      <c r="AO28" s="137">
        <v>3</v>
      </c>
      <c r="AP28" s="53"/>
      <c r="AQ28" s="54"/>
      <c r="AR28" s="54"/>
      <c r="AS28" s="54"/>
      <c r="AT28" s="50"/>
      <c r="AU28" s="177"/>
    </row>
    <row r="29" spans="1:47" s="114" customFormat="1" ht="24" customHeight="1">
      <c r="A29" s="47">
        <v>7</v>
      </c>
      <c r="B29" s="117" t="s">
        <v>47</v>
      </c>
      <c r="C29" s="48">
        <f t="shared" si="3"/>
        <v>3</v>
      </c>
      <c r="D29" s="51">
        <f t="shared" si="4"/>
        <v>16</v>
      </c>
      <c r="E29" s="129">
        <f t="shared" si="5"/>
        <v>180</v>
      </c>
      <c r="F29" s="51"/>
      <c r="G29" s="49"/>
      <c r="H29" s="49"/>
      <c r="I29" s="49"/>
      <c r="J29" s="50"/>
      <c r="K29" s="137"/>
      <c r="L29" s="51"/>
      <c r="M29" s="49"/>
      <c r="N29" s="49"/>
      <c r="O29" s="49"/>
      <c r="P29" s="50"/>
      <c r="Q29" s="137"/>
      <c r="R29" s="53">
        <v>2</v>
      </c>
      <c r="S29" s="54"/>
      <c r="T29" s="54">
        <v>1</v>
      </c>
      <c r="U29" s="54"/>
      <c r="V29" s="50"/>
      <c r="W29" s="137">
        <v>4</v>
      </c>
      <c r="X29" s="54">
        <v>2</v>
      </c>
      <c r="Y29" s="54"/>
      <c r="Z29" s="54">
        <v>1</v>
      </c>
      <c r="AA29" s="54"/>
      <c r="AB29" s="50" t="s">
        <v>20</v>
      </c>
      <c r="AC29" s="137">
        <v>4</v>
      </c>
      <c r="AD29" s="53">
        <v>2</v>
      </c>
      <c r="AE29" s="54">
        <v>1</v>
      </c>
      <c r="AF29" s="124"/>
      <c r="AG29" s="54"/>
      <c r="AH29" s="50" t="s">
        <v>20</v>
      </c>
      <c r="AI29" s="137">
        <v>4</v>
      </c>
      <c r="AJ29" s="54">
        <v>1</v>
      </c>
      <c r="AK29" s="54">
        <v>2</v>
      </c>
      <c r="AL29" s="124"/>
      <c r="AM29" s="54"/>
      <c r="AN29" s="50" t="s">
        <v>20</v>
      </c>
      <c r="AO29" s="137">
        <v>4</v>
      </c>
      <c r="AP29" s="53"/>
      <c r="AQ29" s="54"/>
      <c r="AR29" s="54"/>
      <c r="AS29" s="54"/>
      <c r="AT29" s="50"/>
      <c r="AU29" s="177"/>
    </row>
    <row r="30" spans="1:47" s="101" customFormat="1" ht="13.5" customHeight="1">
      <c r="A30" s="47">
        <v>8</v>
      </c>
      <c r="B30" s="117" t="s">
        <v>36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38"/>
      <c r="G30" s="36"/>
      <c r="H30" s="36"/>
      <c r="I30" s="36"/>
      <c r="J30" s="37"/>
      <c r="K30" s="138"/>
      <c r="L30" s="38"/>
      <c r="M30" s="36"/>
      <c r="N30" s="36"/>
      <c r="O30" s="36"/>
      <c r="P30" s="37"/>
      <c r="Q30" s="138"/>
      <c r="R30" s="45"/>
      <c r="S30" s="46"/>
      <c r="T30" s="46"/>
      <c r="U30" s="46"/>
      <c r="V30" s="37"/>
      <c r="W30" s="138"/>
      <c r="X30" s="46"/>
      <c r="Y30" s="46"/>
      <c r="Z30" s="46"/>
      <c r="AA30" s="46"/>
      <c r="AB30" s="37"/>
      <c r="AC30" s="138"/>
      <c r="AD30" s="45"/>
      <c r="AE30" s="46"/>
      <c r="AF30" s="46"/>
      <c r="AG30" s="46"/>
      <c r="AH30" s="37"/>
      <c r="AI30" s="138"/>
      <c r="AJ30" s="46">
        <v>2</v>
      </c>
      <c r="AK30" s="46">
        <v>1</v>
      </c>
      <c r="AL30" s="46">
        <v>1</v>
      </c>
      <c r="AM30" s="46"/>
      <c r="AN30" s="37" t="s">
        <v>20</v>
      </c>
      <c r="AO30" s="138">
        <v>5</v>
      </c>
      <c r="AP30" s="45"/>
      <c r="AQ30" s="46"/>
      <c r="AR30" s="46"/>
      <c r="AS30" s="46"/>
      <c r="AT30" s="37"/>
      <c r="AU30" s="178"/>
    </row>
    <row r="31" spans="1:47" s="102" customFormat="1" ht="15" customHeight="1">
      <c r="A31" s="47">
        <v>9</v>
      </c>
      <c r="B31" s="116" t="s">
        <v>28</v>
      </c>
      <c r="C31" s="48">
        <f t="shared" si="3"/>
        <v>1</v>
      </c>
      <c r="D31" s="51">
        <f t="shared" si="4"/>
        <v>5</v>
      </c>
      <c r="E31" s="129">
        <f t="shared" si="5"/>
        <v>60</v>
      </c>
      <c r="F31" s="51"/>
      <c r="G31" s="49"/>
      <c r="H31" s="49"/>
      <c r="I31" s="49"/>
      <c r="J31" s="50"/>
      <c r="K31" s="137"/>
      <c r="L31" s="51"/>
      <c r="M31" s="49"/>
      <c r="N31" s="49"/>
      <c r="O31" s="49"/>
      <c r="P31" s="50"/>
      <c r="Q31" s="137"/>
      <c r="R31" s="53">
        <v>2</v>
      </c>
      <c r="S31" s="54"/>
      <c r="T31" s="54">
        <v>1</v>
      </c>
      <c r="U31" s="54">
        <v>1</v>
      </c>
      <c r="V31" s="50" t="s">
        <v>20</v>
      </c>
      <c r="W31" s="137">
        <v>5</v>
      </c>
      <c r="X31" s="54"/>
      <c r="Y31" s="54"/>
      <c r="Z31" s="54"/>
      <c r="AA31" s="54"/>
      <c r="AB31" s="50"/>
      <c r="AC31" s="137"/>
      <c r="AD31" s="53"/>
      <c r="AE31" s="54"/>
      <c r="AF31" s="54"/>
      <c r="AG31" s="54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</row>
    <row r="32" spans="1:47" s="114" customFormat="1" ht="17.25" customHeight="1">
      <c r="A32" s="47">
        <v>10</v>
      </c>
      <c r="B32" s="116" t="s">
        <v>116</v>
      </c>
      <c r="C32" s="48">
        <f t="shared" si="3"/>
        <v>0</v>
      </c>
      <c r="D32" s="51">
        <f t="shared" si="4"/>
        <v>2</v>
      </c>
      <c r="E32" s="129">
        <f t="shared" si="5"/>
        <v>30</v>
      </c>
      <c r="F32" s="51"/>
      <c r="G32" s="49"/>
      <c r="H32" s="49"/>
      <c r="I32" s="49"/>
      <c r="J32" s="50"/>
      <c r="K32" s="137"/>
      <c r="L32" s="51"/>
      <c r="M32" s="49"/>
      <c r="N32" s="49"/>
      <c r="O32" s="49"/>
      <c r="P32" s="50"/>
      <c r="Q32" s="137"/>
      <c r="R32" s="53"/>
      <c r="S32" s="54"/>
      <c r="T32" s="54"/>
      <c r="U32" s="54"/>
      <c r="V32" s="50"/>
      <c r="W32" s="137"/>
      <c r="X32" s="54">
        <v>1</v>
      </c>
      <c r="Y32" s="54"/>
      <c r="Z32" s="54">
        <v>1</v>
      </c>
      <c r="AA32" s="54"/>
      <c r="AB32" s="50"/>
      <c r="AC32" s="137">
        <v>2</v>
      </c>
      <c r="AD32" s="51"/>
      <c r="AE32" s="49"/>
      <c r="AF32" s="49"/>
      <c r="AG32" s="49"/>
      <c r="AH32" s="50"/>
      <c r="AI32" s="137"/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</row>
    <row r="33" spans="1:47" s="114" customFormat="1" ht="21.75" customHeight="1">
      <c r="A33" s="47">
        <v>11</v>
      </c>
      <c r="B33" s="117" t="s">
        <v>52</v>
      </c>
      <c r="C33" s="48">
        <f t="shared" si="3"/>
        <v>0</v>
      </c>
      <c r="D33" s="51">
        <f t="shared" si="4"/>
        <v>5</v>
      </c>
      <c r="E33" s="129">
        <f t="shared" si="5"/>
        <v>75</v>
      </c>
      <c r="F33" s="51"/>
      <c r="G33" s="49"/>
      <c r="H33" s="49"/>
      <c r="I33" s="49"/>
      <c r="J33" s="50"/>
      <c r="K33" s="137"/>
      <c r="L33" s="51"/>
      <c r="M33" s="49"/>
      <c r="N33" s="49"/>
      <c r="O33" s="49"/>
      <c r="P33" s="50"/>
      <c r="Q33" s="137"/>
      <c r="R33" s="53"/>
      <c r="S33" s="54"/>
      <c r="T33" s="54"/>
      <c r="U33" s="54"/>
      <c r="V33" s="50"/>
      <c r="W33" s="137"/>
      <c r="X33" s="54">
        <v>2</v>
      </c>
      <c r="Y33" s="54">
        <v>1</v>
      </c>
      <c r="Z33" s="54"/>
      <c r="AA33" s="54"/>
      <c r="AB33" s="50"/>
      <c r="AC33" s="137">
        <v>3</v>
      </c>
      <c r="AD33" s="53">
        <v>1</v>
      </c>
      <c r="AE33" s="54"/>
      <c r="AF33" s="54"/>
      <c r="AG33" s="49">
        <v>1</v>
      </c>
      <c r="AH33" s="50"/>
      <c r="AI33" s="137">
        <v>2</v>
      </c>
      <c r="AJ33" s="54"/>
      <c r="AK33" s="54"/>
      <c r="AL33" s="54"/>
      <c r="AM33" s="54"/>
      <c r="AN33" s="50"/>
      <c r="AO33" s="137"/>
      <c r="AP33" s="53"/>
      <c r="AQ33" s="54"/>
      <c r="AR33" s="54"/>
      <c r="AS33" s="54"/>
      <c r="AT33" s="50"/>
      <c r="AU33" s="177"/>
    </row>
    <row r="34" spans="1:47" s="101" customFormat="1" ht="16.5" customHeight="1">
      <c r="A34" s="47">
        <v>12</v>
      </c>
      <c r="B34" s="187" t="s">
        <v>126</v>
      </c>
      <c r="C34" s="48">
        <f>COUNTA(J34,P34,V34,AB34,AH34,AN34,AT34)</f>
        <v>0</v>
      </c>
      <c r="D34" s="51">
        <f>SUM(K34,Q34,W34,AC34,AI34,AO34,AU34)</f>
        <v>3</v>
      </c>
      <c r="E34" s="129">
        <f>SUM(F34:I34,L34:O34,R34:U34,X34:AA34,AD34:AG34,AJ34:AM34,AP34:AS34)*15</f>
        <v>45</v>
      </c>
      <c r="F34" s="38"/>
      <c r="G34" s="36"/>
      <c r="H34" s="36"/>
      <c r="I34" s="36"/>
      <c r="J34" s="37"/>
      <c r="K34" s="138"/>
      <c r="L34" s="38"/>
      <c r="M34" s="36"/>
      <c r="N34" s="36"/>
      <c r="O34" s="36"/>
      <c r="P34" s="37"/>
      <c r="Q34" s="138"/>
      <c r="R34" s="38"/>
      <c r="S34" s="36"/>
      <c r="T34" s="36"/>
      <c r="U34" s="36"/>
      <c r="V34" s="37"/>
      <c r="W34" s="138"/>
      <c r="X34" s="36"/>
      <c r="Y34" s="36"/>
      <c r="Z34" s="36"/>
      <c r="AA34" s="36"/>
      <c r="AB34" s="37"/>
      <c r="AC34" s="138"/>
      <c r="AD34" s="36">
        <v>2</v>
      </c>
      <c r="AE34" s="36"/>
      <c r="AF34" s="36"/>
      <c r="AG34" s="36">
        <v>1</v>
      </c>
      <c r="AH34" s="37"/>
      <c r="AI34" s="138">
        <v>3</v>
      </c>
      <c r="AJ34" s="46"/>
      <c r="AK34" s="46"/>
      <c r="AL34" s="46"/>
      <c r="AM34" s="46"/>
      <c r="AN34" s="37"/>
      <c r="AO34" s="138"/>
      <c r="AP34" s="45"/>
      <c r="AQ34" s="46"/>
      <c r="AR34" s="46"/>
      <c r="AS34" s="46"/>
      <c r="AT34" s="37"/>
      <c r="AU34" s="178"/>
    </row>
    <row r="35" spans="1:47" s="101" customFormat="1" ht="13.5" customHeight="1">
      <c r="A35" s="47">
        <v>13</v>
      </c>
      <c r="B35" s="117" t="s">
        <v>70</v>
      </c>
      <c r="C35" s="48">
        <f>COUNTA(J35,P35,V35,AB35,AH35,AN35,AT35)</f>
        <v>1</v>
      </c>
      <c r="D35" s="51">
        <f>SUM(K35,Q35,W35,AC35,AI35,AO35,AU35)</f>
        <v>5</v>
      </c>
      <c r="E35" s="129">
        <f>SUM(F35:I35,L35:O35,R35:U35,X35:AA35,AD35:AG35,AJ35:AM35,AP35:AS35)*15</f>
        <v>60</v>
      </c>
      <c r="F35" s="38"/>
      <c r="G35" s="36"/>
      <c r="H35" s="36"/>
      <c r="I35" s="36"/>
      <c r="J35" s="37"/>
      <c r="K35" s="138"/>
      <c r="L35" s="38"/>
      <c r="M35" s="36"/>
      <c r="N35" s="36"/>
      <c r="O35" s="36"/>
      <c r="P35" s="37"/>
      <c r="Q35" s="138"/>
      <c r="R35" s="45"/>
      <c r="S35" s="46"/>
      <c r="T35" s="46"/>
      <c r="U35" s="46"/>
      <c r="V35" s="37"/>
      <c r="W35" s="138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>
        <v>2</v>
      </c>
      <c r="AK35" s="46">
        <v>1</v>
      </c>
      <c r="AL35" s="46"/>
      <c r="AM35" s="46">
        <v>1</v>
      </c>
      <c r="AN35" s="37" t="s">
        <v>20</v>
      </c>
      <c r="AO35" s="138">
        <v>5</v>
      </c>
      <c r="AP35" s="45"/>
      <c r="AQ35" s="46"/>
      <c r="AR35" s="46"/>
      <c r="AS35" s="46"/>
      <c r="AT35" s="37"/>
      <c r="AU35" s="178"/>
    </row>
    <row r="36" spans="1:47" s="102" customFormat="1" ht="21.75" customHeight="1">
      <c r="A36" s="47">
        <v>14</v>
      </c>
      <c r="B36" s="117" t="s">
        <v>54</v>
      </c>
      <c r="C36" s="48">
        <f>COUNTA(J36,P36,V36,AB36,AH36,AN36,AT36)</f>
        <v>0</v>
      </c>
      <c r="D36" s="51">
        <f>SUM(K36,Q36,W36,AC36,AI36,AO36,AU36)</f>
        <v>2</v>
      </c>
      <c r="E36" s="129">
        <f>SUM(F36:I36,L36:O36,R36:U36,X36:AA36,AD36:AG36,AJ36:AM36,AP36:AS36)*15</f>
        <v>30</v>
      </c>
      <c r="F36" s="51"/>
      <c r="G36" s="49"/>
      <c r="H36" s="49"/>
      <c r="I36" s="49"/>
      <c r="J36" s="50"/>
      <c r="K36" s="137"/>
      <c r="L36" s="51"/>
      <c r="M36" s="49"/>
      <c r="N36" s="49"/>
      <c r="O36" s="49"/>
      <c r="P36" s="50"/>
      <c r="Q36" s="137"/>
      <c r="R36" s="51"/>
      <c r="S36" s="49"/>
      <c r="T36" s="49"/>
      <c r="U36" s="49"/>
      <c r="V36" s="50"/>
      <c r="W36" s="137"/>
      <c r="X36" s="49"/>
      <c r="Y36" s="49"/>
      <c r="Z36" s="49"/>
      <c r="AA36" s="49"/>
      <c r="AB36" s="50"/>
      <c r="AC36" s="137"/>
      <c r="AD36" s="53"/>
      <c r="AE36" s="54"/>
      <c r="AF36" s="54"/>
      <c r="AG36" s="54"/>
      <c r="AH36" s="50"/>
      <c r="AI36" s="137"/>
      <c r="AJ36" s="264">
        <v>0.5</v>
      </c>
      <c r="AK36" s="264"/>
      <c r="AL36" s="264"/>
      <c r="AM36" s="264">
        <v>1.5</v>
      </c>
      <c r="AN36" s="50"/>
      <c r="AO36" s="137">
        <v>2</v>
      </c>
      <c r="AP36" s="125"/>
      <c r="AQ36" s="124"/>
      <c r="AR36" s="124"/>
      <c r="AS36" s="124"/>
      <c r="AT36" s="50"/>
      <c r="AU36" s="177"/>
    </row>
    <row r="37" spans="1:47" s="114" customFormat="1" ht="13.5" customHeight="1">
      <c r="A37" s="47">
        <v>15</v>
      </c>
      <c r="B37" s="116" t="s">
        <v>48</v>
      </c>
      <c r="C37" s="48">
        <f>COUNTA(J37,P37,V37,AB37,AH37,AN37,AT37)</f>
        <v>1</v>
      </c>
      <c r="D37" s="51">
        <f>SUM(K37,Q37,W37,AC37,AI37,AO37,AU37)</f>
        <v>4</v>
      </c>
      <c r="E37" s="129">
        <f>SUM(F37:I37,L37:O37,R37:U37,X37:AA37,AD37:AG37,AJ37:AM37,AP37:AS37)*15</f>
        <v>45</v>
      </c>
      <c r="F37" s="51"/>
      <c r="G37" s="49"/>
      <c r="H37" s="49"/>
      <c r="I37" s="49"/>
      <c r="J37" s="50"/>
      <c r="K37" s="137"/>
      <c r="L37" s="51"/>
      <c r="M37" s="49"/>
      <c r="N37" s="49"/>
      <c r="O37" s="49"/>
      <c r="P37" s="50"/>
      <c r="Q37" s="137"/>
      <c r="R37" s="51"/>
      <c r="S37" s="49"/>
      <c r="T37" s="49"/>
      <c r="U37" s="49"/>
      <c r="V37" s="50"/>
      <c r="W37" s="137"/>
      <c r="X37" s="49"/>
      <c r="Y37" s="49"/>
      <c r="Z37" s="49"/>
      <c r="AA37" s="49"/>
      <c r="AB37" s="50"/>
      <c r="AC37" s="137"/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5">
        <v>1</v>
      </c>
      <c r="AQ37" s="54">
        <v>1</v>
      </c>
      <c r="AR37" s="54"/>
      <c r="AS37" s="52">
        <v>1</v>
      </c>
      <c r="AT37" s="50" t="s">
        <v>20</v>
      </c>
      <c r="AU37" s="174">
        <v>4</v>
      </c>
    </row>
    <row r="38" spans="1:47" s="102" customFormat="1" ht="15" customHeight="1">
      <c r="A38" s="47">
        <v>16</v>
      </c>
      <c r="B38" s="116" t="s">
        <v>27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51"/>
      <c r="G38" s="49"/>
      <c r="H38" s="49"/>
      <c r="I38" s="49"/>
      <c r="J38" s="50"/>
      <c r="K38" s="137"/>
      <c r="L38" s="51"/>
      <c r="M38" s="49"/>
      <c r="N38" s="49"/>
      <c r="O38" s="49"/>
      <c r="P38" s="50"/>
      <c r="Q38" s="137"/>
      <c r="R38" s="53"/>
      <c r="S38" s="54"/>
      <c r="T38" s="54">
        <v>2</v>
      </c>
      <c r="U38" s="54"/>
      <c r="V38" s="50"/>
      <c r="W38" s="137">
        <v>2</v>
      </c>
      <c r="X38" s="54"/>
      <c r="Y38" s="54"/>
      <c r="Z38" s="54"/>
      <c r="AA38" s="54"/>
      <c r="AB38" s="50"/>
      <c r="AC38" s="137"/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7" s="103" customFormat="1" ht="15" customHeight="1">
      <c r="A39" s="47">
        <v>17</v>
      </c>
      <c r="B39" s="116" t="s">
        <v>37</v>
      </c>
      <c r="C39" s="48">
        <f t="shared" si="3"/>
        <v>0</v>
      </c>
      <c r="D39" s="51">
        <f t="shared" si="4"/>
        <v>4</v>
      </c>
      <c r="E39" s="129">
        <f t="shared" si="5"/>
        <v>45</v>
      </c>
      <c r="F39" s="38">
        <v>1</v>
      </c>
      <c r="G39" s="36"/>
      <c r="H39" s="36"/>
      <c r="I39" s="46">
        <v>1</v>
      </c>
      <c r="J39" s="37"/>
      <c r="K39" s="138">
        <v>3</v>
      </c>
      <c r="L39" s="38"/>
      <c r="M39" s="36"/>
      <c r="N39" s="36">
        <v>1</v>
      </c>
      <c r="O39" s="36"/>
      <c r="P39" s="37"/>
      <c r="Q39" s="138">
        <v>1</v>
      </c>
      <c r="R39" s="45"/>
      <c r="S39" s="46"/>
      <c r="T39" s="46"/>
      <c r="U39" s="46"/>
      <c r="V39" s="37"/>
      <c r="W39" s="138"/>
      <c r="X39" s="46"/>
      <c r="Y39" s="46"/>
      <c r="Z39" s="46"/>
      <c r="AA39" s="46"/>
      <c r="AB39" s="37"/>
      <c r="AC39" s="138"/>
      <c r="AD39" s="45"/>
      <c r="AE39" s="46"/>
      <c r="AF39" s="46"/>
      <c r="AG39" s="46"/>
      <c r="AH39" s="37"/>
      <c r="AI39" s="138"/>
      <c r="AJ39" s="46"/>
      <c r="AK39" s="46"/>
      <c r="AL39" s="46"/>
      <c r="AM39" s="46"/>
      <c r="AN39" s="37"/>
      <c r="AO39" s="138"/>
      <c r="AP39" s="45"/>
      <c r="AQ39" s="46"/>
      <c r="AR39" s="46"/>
      <c r="AS39" s="46"/>
      <c r="AT39" s="37"/>
      <c r="AU39" s="178"/>
    </row>
    <row r="40" spans="1:47" s="102" customFormat="1" ht="15" customHeight="1">
      <c r="A40" s="47">
        <v>18</v>
      </c>
      <c r="B40" s="184" t="s">
        <v>23</v>
      </c>
      <c r="C40" s="48">
        <f t="shared" si="3"/>
        <v>1</v>
      </c>
      <c r="D40" s="51">
        <f t="shared" si="4"/>
        <v>5</v>
      </c>
      <c r="E40" s="129">
        <f t="shared" si="5"/>
        <v>60</v>
      </c>
      <c r="F40" s="51"/>
      <c r="G40" s="49"/>
      <c r="H40" s="49"/>
      <c r="I40" s="49"/>
      <c r="J40" s="50"/>
      <c r="K40" s="137"/>
      <c r="L40" s="51">
        <v>1</v>
      </c>
      <c r="M40" s="49"/>
      <c r="N40" s="49">
        <v>1</v>
      </c>
      <c r="O40" s="49"/>
      <c r="P40" s="50"/>
      <c r="Q40" s="137">
        <v>1</v>
      </c>
      <c r="R40" s="53">
        <v>1</v>
      </c>
      <c r="S40" s="54"/>
      <c r="T40" s="54">
        <v>1</v>
      </c>
      <c r="U40" s="54"/>
      <c r="V40" s="50" t="s">
        <v>20</v>
      </c>
      <c r="W40" s="138">
        <v>4</v>
      </c>
      <c r="X40" s="54"/>
      <c r="Y40" s="54"/>
      <c r="Z40" s="54"/>
      <c r="AA40" s="54"/>
      <c r="AB40" s="50"/>
      <c r="AC40" s="137"/>
      <c r="AD40" s="53"/>
      <c r="AE40" s="54"/>
      <c r="AF40" s="54"/>
      <c r="AG40" s="54"/>
      <c r="AH40" s="50"/>
      <c r="AI40" s="137"/>
      <c r="AJ40" s="54"/>
      <c r="AK40" s="54"/>
      <c r="AL40" s="54"/>
      <c r="AM40" s="54"/>
      <c r="AN40" s="50"/>
      <c r="AO40" s="137"/>
      <c r="AP40" s="53"/>
      <c r="AQ40" s="54"/>
      <c r="AR40" s="54"/>
      <c r="AS40" s="54"/>
      <c r="AT40" s="50"/>
      <c r="AU40" s="177"/>
    </row>
    <row r="41" spans="1:47" s="114" customFormat="1" ht="23.25" customHeight="1">
      <c r="A41" s="47">
        <v>19</v>
      </c>
      <c r="B41" s="186" t="s">
        <v>127</v>
      </c>
      <c r="C41" s="48">
        <f>COUNTA(J41,P41,V41,AB41,AH41,AN41,AT41)</f>
        <v>0</v>
      </c>
      <c r="D41" s="51">
        <f>SUM(K41,Q41,W41,AC41,AI41,AO41,AU41)</f>
        <v>2</v>
      </c>
      <c r="E41" s="129">
        <f>SUM(F41:I41,L41:O41,R41:U41,X41:AA41,AD41:AG41,AJ41:AM41,AP41:AS41)*15</f>
        <v>30</v>
      </c>
      <c r="F41" s="120"/>
      <c r="G41" s="111"/>
      <c r="H41" s="111"/>
      <c r="I41" s="111"/>
      <c r="J41" s="112"/>
      <c r="K41" s="140"/>
      <c r="L41" s="120"/>
      <c r="M41" s="111"/>
      <c r="N41" s="111"/>
      <c r="O41" s="111"/>
      <c r="P41" s="112"/>
      <c r="Q41" s="140"/>
      <c r="R41" s="111">
        <v>1</v>
      </c>
      <c r="S41" s="111">
        <v>1</v>
      </c>
      <c r="T41" s="111"/>
      <c r="U41" s="111"/>
      <c r="V41" s="112"/>
      <c r="W41" s="140">
        <v>2</v>
      </c>
      <c r="X41" s="111"/>
      <c r="Y41" s="111"/>
      <c r="Z41" s="111"/>
      <c r="AA41" s="111"/>
      <c r="AB41" s="112"/>
      <c r="AC41" s="140"/>
      <c r="AD41" s="121"/>
      <c r="AE41" s="113"/>
      <c r="AF41" s="113"/>
      <c r="AG41" s="113"/>
      <c r="AH41" s="112"/>
      <c r="AI41" s="140"/>
      <c r="AJ41" s="113"/>
      <c r="AK41" s="113"/>
      <c r="AL41" s="113"/>
      <c r="AM41" s="113"/>
      <c r="AN41" s="112"/>
      <c r="AO41" s="140"/>
      <c r="AP41" s="121"/>
      <c r="AQ41" s="113"/>
      <c r="AR41" s="113"/>
      <c r="AS41" s="113"/>
      <c r="AT41" s="112"/>
      <c r="AU41" s="180"/>
    </row>
    <row r="42" spans="1:47" s="102" customFormat="1" ht="23.25" customHeight="1">
      <c r="A42" s="47">
        <v>20</v>
      </c>
      <c r="B42" s="185" t="s">
        <v>24</v>
      </c>
      <c r="C42" s="48">
        <f t="shared" si="3"/>
        <v>0</v>
      </c>
      <c r="D42" s="51">
        <f t="shared" si="4"/>
        <v>6</v>
      </c>
      <c r="E42" s="129">
        <f t="shared" si="5"/>
        <v>60</v>
      </c>
      <c r="F42" s="51"/>
      <c r="G42" s="49"/>
      <c r="H42" s="49"/>
      <c r="I42" s="49"/>
      <c r="J42" s="50"/>
      <c r="K42" s="137"/>
      <c r="L42" s="51"/>
      <c r="M42" s="49"/>
      <c r="N42" s="49"/>
      <c r="O42" s="49"/>
      <c r="P42" s="50"/>
      <c r="Q42" s="137"/>
      <c r="R42" s="53">
        <v>1</v>
      </c>
      <c r="S42" s="54">
        <v>1</v>
      </c>
      <c r="T42" s="54"/>
      <c r="U42" s="54"/>
      <c r="V42" s="50"/>
      <c r="W42" s="137">
        <v>3</v>
      </c>
      <c r="X42" s="54">
        <v>1</v>
      </c>
      <c r="Y42" s="54">
        <v>1</v>
      </c>
      <c r="Z42" s="54"/>
      <c r="AA42" s="54"/>
      <c r="AB42" s="50"/>
      <c r="AC42" s="137">
        <v>3</v>
      </c>
      <c r="AD42" s="53"/>
      <c r="AE42" s="54"/>
      <c r="AF42" s="54"/>
      <c r="AG42" s="54"/>
      <c r="AH42" s="50"/>
      <c r="AI42" s="137"/>
      <c r="AJ42" s="54"/>
      <c r="AK42" s="54"/>
      <c r="AL42" s="54"/>
      <c r="AM42" s="54"/>
      <c r="AN42" s="50"/>
      <c r="AO42" s="137"/>
      <c r="AP42" s="53"/>
      <c r="AQ42" s="54"/>
      <c r="AR42" s="54"/>
      <c r="AS42" s="54"/>
      <c r="AT42" s="50"/>
      <c r="AU42" s="177"/>
    </row>
    <row r="43" spans="1:47" s="114" customFormat="1" ht="15" customHeight="1">
      <c r="A43" s="47">
        <v>21</v>
      </c>
      <c r="B43" s="188" t="s">
        <v>25</v>
      </c>
      <c r="C43" s="48">
        <f>COUNTA(J43,P43,V43,AB43,AH43,AN43,AT43)</f>
        <v>1</v>
      </c>
      <c r="D43" s="51">
        <f>SUM(K43,Q43,W43,AC43,AI43,AO43,AU43)</f>
        <v>5</v>
      </c>
      <c r="E43" s="129">
        <f>SUM(F43:I43,L43:O43,R43:U43,X43:AA43,AD43:AG43,AJ43:AM43,AP43:AS43)*15</f>
        <v>60</v>
      </c>
      <c r="F43" s="120"/>
      <c r="G43" s="111"/>
      <c r="H43" s="111"/>
      <c r="I43" s="111"/>
      <c r="J43" s="112"/>
      <c r="K43" s="140"/>
      <c r="L43" s="120"/>
      <c r="M43" s="111"/>
      <c r="N43" s="111"/>
      <c r="O43" s="111"/>
      <c r="P43" s="112"/>
      <c r="Q43" s="140"/>
      <c r="R43" s="113">
        <v>2</v>
      </c>
      <c r="S43" s="113">
        <v>1</v>
      </c>
      <c r="T43" s="113">
        <v>1</v>
      </c>
      <c r="U43" s="111"/>
      <c r="V43" s="112" t="s">
        <v>20</v>
      </c>
      <c r="W43" s="140">
        <v>5</v>
      </c>
      <c r="X43" s="111"/>
      <c r="Y43" s="111"/>
      <c r="Z43" s="111"/>
      <c r="AA43" s="111"/>
      <c r="AB43" s="112"/>
      <c r="AC43" s="140"/>
      <c r="AD43" s="121"/>
      <c r="AE43" s="113"/>
      <c r="AF43" s="113"/>
      <c r="AG43" s="113"/>
      <c r="AH43" s="112"/>
      <c r="AI43" s="140"/>
      <c r="AJ43" s="113"/>
      <c r="AK43" s="113"/>
      <c r="AL43" s="113"/>
      <c r="AM43" s="113"/>
      <c r="AN43" s="112"/>
      <c r="AO43" s="140"/>
      <c r="AP43" s="121"/>
      <c r="AQ43" s="113"/>
      <c r="AR43" s="113"/>
      <c r="AS43" s="113"/>
      <c r="AT43" s="112"/>
      <c r="AU43" s="180"/>
    </row>
    <row r="44" spans="1:47" s="101" customFormat="1" ht="22.5" customHeight="1">
      <c r="A44" s="47">
        <v>22</v>
      </c>
      <c r="B44" s="185" t="s">
        <v>29</v>
      </c>
      <c r="C44" s="48">
        <f>COUNTA(J44,P44,V44,AB44,AH44,AN44,AT44)</f>
        <v>0</v>
      </c>
      <c r="D44" s="51">
        <f>SUM(K44,Q44,W44,AC44,AI44,AO44,AU44)</f>
        <v>6</v>
      </c>
      <c r="E44" s="129">
        <f>SUM(F44:I44,L44:O44,R44:U44,X44:AA44,AD44:AG44,AJ44:AM44,AP44:AS44)*15</f>
        <v>60</v>
      </c>
      <c r="F44" s="38"/>
      <c r="G44" s="36"/>
      <c r="H44" s="36"/>
      <c r="I44" s="36"/>
      <c r="J44" s="37"/>
      <c r="K44" s="138"/>
      <c r="L44" s="38"/>
      <c r="M44" s="36"/>
      <c r="N44" s="36"/>
      <c r="O44" s="36"/>
      <c r="P44" s="37"/>
      <c r="Q44" s="138"/>
      <c r="R44" s="38"/>
      <c r="S44" s="36"/>
      <c r="T44" s="36"/>
      <c r="U44" s="36"/>
      <c r="V44" s="37"/>
      <c r="W44" s="138"/>
      <c r="X44" s="36"/>
      <c r="Y44" s="36"/>
      <c r="Z44" s="36"/>
      <c r="AA44" s="36"/>
      <c r="AB44" s="37"/>
      <c r="AC44" s="138"/>
      <c r="AD44" s="45">
        <v>2</v>
      </c>
      <c r="AE44" s="46"/>
      <c r="AF44" s="46"/>
      <c r="AG44" s="46">
        <v>2</v>
      </c>
      <c r="AH44" s="37"/>
      <c r="AI44" s="138">
        <v>6</v>
      </c>
      <c r="AJ44" s="46"/>
      <c r="AK44" s="46"/>
      <c r="AL44" s="46"/>
      <c r="AM44" s="46"/>
      <c r="AN44" s="37"/>
      <c r="AO44" s="138"/>
      <c r="AP44" s="45"/>
      <c r="AQ44" s="46"/>
      <c r="AR44" s="46"/>
      <c r="AS44" s="46"/>
      <c r="AT44" s="37"/>
      <c r="AU44" s="178"/>
    </row>
    <row r="45" spans="1:47" s="103" customFormat="1" ht="24.75" customHeight="1">
      <c r="A45" s="47">
        <v>23</v>
      </c>
      <c r="B45" s="185" t="s">
        <v>117</v>
      </c>
      <c r="C45" s="35">
        <f>COUNTA(J45,P45,V45,AB45,AH45,AN45,AT45)</f>
        <v>0</v>
      </c>
      <c r="D45" s="38">
        <f>SUM(K45,Q45,W45,AC45,AI45,AO45,AU45)</f>
        <v>3</v>
      </c>
      <c r="E45" s="275">
        <f>SUM(F45:I45,L45:O45,R45:U45,X45:AA45,AD45:AG45,AJ45:AM45,AP45:AS45)*15</f>
        <v>45</v>
      </c>
      <c r="F45" s="38"/>
      <c r="G45" s="36"/>
      <c r="H45" s="36"/>
      <c r="I45" s="36"/>
      <c r="J45" s="37"/>
      <c r="K45" s="138"/>
      <c r="L45" s="38"/>
      <c r="M45" s="36"/>
      <c r="N45" s="36"/>
      <c r="O45" s="36"/>
      <c r="P45" s="37"/>
      <c r="Q45" s="138"/>
      <c r="R45" s="38"/>
      <c r="S45" s="36"/>
      <c r="T45" s="36"/>
      <c r="U45" s="36"/>
      <c r="V45" s="37"/>
      <c r="W45" s="138"/>
      <c r="X45" s="46"/>
      <c r="Y45" s="46"/>
      <c r="Z45" s="46"/>
      <c r="AA45" s="46"/>
      <c r="AB45" s="37"/>
      <c r="AC45" s="138"/>
      <c r="AD45" s="45"/>
      <c r="AE45" s="264"/>
      <c r="AF45" s="46"/>
      <c r="AG45" s="46"/>
      <c r="AH45" s="37"/>
      <c r="AI45" s="138"/>
      <c r="AJ45" s="45">
        <v>1</v>
      </c>
      <c r="AK45" s="264"/>
      <c r="AL45" s="46">
        <v>2</v>
      </c>
      <c r="AM45" s="46"/>
      <c r="AN45" s="37"/>
      <c r="AO45" s="138">
        <v>3</v>
      </c>
      <c r="AP45" s="45"/>
      <c r="AQ45" s="46"/>
      <c r="AR45" s="46"/>
      <c r="AS45" s="46"/>
      <c r="AT45" s="37"/>
      <c r="AU45" s="178"/>
    </row>
    <row r="46" spans="1:47" s="103" customFormat="1" ht="15.75" customHeight="1">
      <c r="A46" s="47">
        <v>24</v>
      </c>
      <c r="B46" s="117" t="s">
        <v>140</v>
      </c>
      <c r="C46" s="48">
        <f t="shared" si="3"/>
        <v>0</v>
      </c>
      <c r="D46" s="51">
        <f t="shared" si="4"/>
        <v>23</v>
      </c>
      <c r="E46" s="129">
        <f t="shared" si="5"/>
        <v>345</v>
      </c>
      <c r="F46" s="38"/>
      <c r="G46" s="36"/>
      <c r="H46" s="36"/>
      <c r="I46" s="36"/>
      <c r="J46" s="37"/>
      <c r="K46" s="138"/>
      <c r="L46" s="38"/>
      <c r="M46" s="36"/>
      <c r="N46" s="36"/>
      <c r="O46" s="36"/>
      <c r="P46" s="37"/>
      <c r="Q46" s="138"/>
      <c r="R46" s="38"/>
      <c r="S46" s="36"/>
      <c r="T46" s="36"/>
      <c r="U46" s="36"/>
      <c r="V46" s="37"/>
      <c r="W46" s="138"/>
      <c r="X46" s="36">
        <v>4</v>
      </c>
      <c r="Y46" s="36">
        <v>1</v>
      </c>
      <c r="Z46" s="36">
        <v>3</v>
      </c>
      <c r="AA46" s="36"/>
      <c r="AB46" s="37"/>
      <c r="AC46" s="138">
        <v>8</v>
      </c>
      <c r="AD46" s="45">
        <v>4</v>
      </c>
      <c r="AE46" s="46"/>
      <c r="AF46" s="46"/>
      <c r="AG46" s="46">
        <v>6</v>
      </c>
      <c r="AH46" s="37"/>
      <c r="AI46" s="138">
        <v>10</v>
      </c>
      <c r="AJ46" s="46">
        <v>2</v>
      </c>
      <c r="AK46" s="46"/>
      <c r="AL46" s="46"/>
      <c r="AM46" s="46">
        <v>3</v>
      </c>
      <c r="AN46" s="37"/>
      <c r="AO46" s="138">
        <v>5</v>
      </c>
      <c r="AP46" s="45"/>
      <c r="AQ46" s="46"/>
      <c r="AR46" s="46"/>
      <c r="AS46" s="46"/>
      <c r="AT46" s="37"/>
      <c r="AU46" s="178"/>
    </row>
    <row r="47" spans="1:47" s="103" customFormat="1" ht="15" customHeight="1">
      <c r="A47" s="47">
        <v>25</v>
      </c>
      <c r="B47" s="115" t="s">
        <v>115</v>
      </c>
      <c r="C47" s="48">
        <f t="shared" si="3"/>
        <v>0</v>
      </c>
      <c r="D47" s="51">
        <f t="shared" si="4"/>
        <v>7</v>
      </c>
      <c r="E47" s="129">
        <f t="shared" si="5"/>
        <v>0</v>
      </c>
      <c r="F47" s="38"/>
      <c r="G47" s="36"/>
      <c r="H47" s="36"/>
      <c r="I47" s="36"/>
      <c r="J47" s="37"/>
      <c r="K47" s="138"/>
      <c r="L47" s="38"/>
      <c r="M47" s="36"/>
      <c r="N47" s="36"/>
      <c r="O47" s="36"/>
      <c r="P47" s="37"/>
      <c r="Q47" s="138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38"/>
      <c r="AE47" s="36"/>
      <c r="AF47" s="36"/>
      <c r="AG47" s="36"/>
      <c r="AH47" s="37"/>
      <c r="AI47" s="138"/>
      <c r="AJ47" s="46"/>
      <c r="AK47" s="46"/>
      <c r="AL47" s="46"/>
      <c r="AM47" s="46"/>
      <c r="AN47" s="37"/>
      <c r="AO47" s="138"/>
      <c r="AP47" s="157"/>
      <c r="AQ47" s="119"/>
      <c r="AR47" s="119"/>
      <c r="AS47" s="119"/>
      <c r="AT47" s="37"/>
      <c r="AU47" s="178">
        <v>7</v>
      </c>
    </row>
    <row r="48" spans="1:47" s="102" customFormat="1" ht="15" customHeight="1">
      <c r="A48" s="47">
        <v>26</v>
      </c>
      <c r="B48" s="116" t="s">
        <v>30</v>
      </c>
      <c r="C48" s="48">
        <f t="shared" si="3"/>
        <v>0</v>
      </c>
      <c r="D48" s="51">
        <f t="shared" si="4"/>
        <v>1</v>
      </c>
      <c r="E48" s="129">
        <f t="shared" si="5"/>
        <v>15</v>
      </c>
      <c r="F48" s="51"/>
      <c r="G48" s="49"/>
      <c r="H48" s="49"/>
      <c r="I48" s="49"/>
      <c r="J48" s="50"/>
      <c r="K48" s="137"/>
      <c r="L48" s="51"/>
      <c r="M48" s="49"/>
      <c r="N48" s="49"/>
      <c r="O48" s="49"/>
      <c r="P48" s="50"/>
      <c r="Q48" s="137"/>
      <c r="R48" s="51"/>
      <c r="S48" s="49"/>
      <c r="T48" s="49"/>
      <c r="U48" s="49"/>
      <c r="V48" s="50"/>
      <c r="W48" s="137"/>
      <c r="X48" s="49"/>
      <c r="Y48" s="49"/>
      <c r="Z48" s="49"/>
      <c r="AA48" s="49"/>
      <c r="AB48" s="50"/>
      <c r="AC48" s="137"/>
      <c r="AD48" s="51"/>
      <c r="AE48" s="49"/>
      <c r="AF48" s="49"/>
      <c r="AG48" s="49"/>
      <c r="AH48" s="50"/>
      <c r="AI48" s="137"/>
      <c r="AJ48" s="49"/>
      <c r="AK48" s="49"/>
      <c r="AL48" s="49"/>
      <c r="AM48" s="49">
        <v>1</v>
      </c>
      <c r="AN48" s="50"/>
      <c r="AO48" s="137">
        <v>1</v>
      </c>
      <c r="AP48" s="51"/>
      <c r="AQ48" s="49"/>
      <c r="AR48" s="49"/>
      <c r="AS48" s="49"/>
      <c r="AT48" s="50"/>
      <c r="AU48" s="177"/>
    </row>
    <row r="49" spans="1:47" s="102" customFormat="1" ht="15" customHeight="1">
      <c r="A49" s="47">
        <v>27</v>
      </c>
      <c r="B49" s="116" t="s">
        <v>67</v>
      </c>
      <c r="C49" s="48">
        <f t="shared" si="3"/>
        <v>0</v>
      </c>
      <c r="D49" s="51">
        <f t="shared" si="4"/>
        <v>2</v>
      </c>
      <c r="E49" s="129">
        <f t="shared" si="5"/>
        <v>30</v>
      </c>
      <c r="F49" s="51"/>
      <c r="G49" s="49"/>
      <c r="H49" s="49"/>
      <c r="I49" s="49"/>
      <c r="J49" s="50"/>
      <c r="K49" s="137"/>
      <c r="L49" s="51"/>
      <c r="M49" s="49"/>
      <c r="N49" s="49"/>
      <c r="O49" s="49"/>
      <c r="P49" s="50"/>
      <c r="Q49" s="137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/>
      <c r="AN49" s="50"/>
      <c r="AO49" s="137"/>
      <c r="AP49" s="51"/>
      <c r="AQ49" s="49"/>
      <c r="AR49" s="49"/>
      <c r="AS49" s="49">
        <v>2</v>
      </c>
      <c r="AT49" s="50"/>
      <c r="AU49" s="177">
        <v>2</v>
      </c>
    </row>
    <row r="50" spans="1:47" s="101" customFormat="1" ht="21" customHeight="1">
      <c r="A50" s="47">
        <v>28</v>
      </c>
      <c r="B50" s="34" t="s">
        <v>64</v>
      </c>
      <c r="C50" s="48">
        <f t="shared" si="3"/>
        <v>1</v>
      </c>
      <c r="D50" s="51">
        <f t="shared" si="4"/>
        <v>5</v>
      </c>
      <c r="E50" s="129">
        <f t="shared" si="5"/>
        <v>0</v>
      </c>
      <c r="F50" s="38"/>
      <c r="G50" s="36"/>
      <c r="H50" s="36"/>
      <c r="I50" s="36"/>
      <c r="J50" s="37"/>
      <c r="K50" s="138"/>
      <c r="L50" s="38"/>
      <c r="M50" s="36"/>
      <c r="N50" s="36"/>
      <c r="O50" s="36"/>
      <c r="P50" s="37"/>
      <c r="Q50" s="138"/>
      <c r="R50" s="38"/>
      <c r="S50" s="36"/>
      <c r="T50" s="36"/>
      <c r="U50" s="36"/>
      <c r="V50" s="37"/>
      <c r="W50" s="138"/>
      <c r="X50" s="36"/>
      <c r="Y50" s="36"/>
      <c r="Z50" s="36"/>
      <c r="AA50" s="36"/>
      <c r="AB50" s="37"/>
      <c r="AC50" s="138"/>
      <c r="AD50" s="38"/>
      <c r="AE50" s="36"/>
      <c r="AF50" s="36"/>
      <c r="AG50" s="36"/>
      <c r="AH50" s="37"/>
      <c r="AI50" s="138"/>
      <c r="AJ50" s="36"/>
      <c r="AK50" s="36"/>
      <c r="AL50" s="36"/>
      <c r="AM50" s="36"/>
      <c r="AN50" s="37"/>
      <c r="AO50" s="138"/>
      <c r="AP50" s="38"/>
      <c r="AQ50" s="36"/>
      <c r="AR50" s="36"/>
      <c r="AS50" s="36">
        <v>0</v>
      </c>
      <c r="AT50" s="37" t="s">
        <v>20</v>
      </c>
      <c r="AU50" s="178">
        <v>5</v>
      </c>
    </row>
    <row r="51" spans="1:47" s="102" customFormat="1" ht="15" customHeight="1">
      <c r="A51" s="47">
        <v>29</v>
      </c>
      <c r="B51" s="44" t="s">
        <v>51</v>
      </c>
      <c r="C51" s="48">
        <f t="shared" si="3"/>
        <v>0</v>
      </c>
      <c r="D51" s="51">
        <f t="shared" si="4"/>
        <v>10</v>
      </c>
      <c r="E51" s="129">
        <f t="shared" si="5"/>
        <v>0</v>
      </c>
      <c r="F51" s="51"/>
      <c r="G51" s="49"/>
      <c r="H51" s="49"/>
      <c r="I51" s="49"/>
      <c r="J51" s="50"/>
      <c r="K51" s="137"/>
      <c r="L51" s="51"/>
      <c r="M51" s="49"/>
      <c r="N51" s="49"/>
      <c r="O51" s="49"/>
      <c r="P51" s="50"/>
      <c r="Q51" s="137"/>
      <c r="R51" s="51"/>
      <c r="S51" s="49"/>
      <c r="T51" s="49"/>
      <c r="U51" s="49"/>
      <c r="V51" s="50"/>
      <c r="W51" s="137"/>
      <c r="X51" s="49"/>
      <c r="Y51" s="49"/>
      <c r="Z51" s="49"/>
      <c r="AA51" s="49"/>
      <c r="AB51" s="50"/>
      <c r="AC51" s="137"/>
      <c r="AD51" s="51"/>
      <c r="AE51" s="49"/>
      <c r="AF51" s="49"/>
      <c r="AG51" s="49"/>
      <c r="AH51" s="50"/>
      <c r="AI51" s="137"/>
      <c r="AJ51" s="49"/>
      <c r="AK51" s="49"/>
      <c r="AL51" s="49"/>
      <c r="AM51" s="49"/>
      <c r="AN51" s="50"/>
      <c r="AO51" s="137"/>
      <c r="AP51" s="51"/>
      <c r="AQ51" s="49"/>
      <c r="AR51" s="49"/>
      <c r="AS51" s="49">
        <v>0</v>
      </c>
      <c r="AT51" s="50"/>
      <c r="AU51" s="177">
        <v>10</v>
      </c>
    </row>
    <row r="52" spans="1:47" s="61" customFormat="1" ht="12.75" customHeight="1" hidden="1" thickBot="1" thickTop="1">
      <c r="A52" s="56"/>
      <c r="B52" s="19">
        <f>SUM(C9:C51)</f>
        <v>16</v>
      </c>
      <c r="E52" s="130"/>
      <c r="F52" s="19">
        <f>SUM(F9:F51)</f>
        <v>15</v>
      </c>
      <c r="G52" s="19">
        <f>SUM(G9:G51)</f>
        <v>6</v>
      </c>
      <c r="H52" s="19">
        <f>SUM(H9:H51)</f>
        <v>3</v>
      </c>
      <c r="I52" s="19">
        <f>SUM(I9:I51)</f>
        <v>1</v>
      </c>
      <c r="J52" s="62">
        <f>COUNTA(J9:J51)</f>
        <v>1</v>
      </c>
      <c r="K52" s="141">
        <f>SUM(K10:K51)</f>
        <v>31</v>
      </c>
      <c r="L52" s="19">
        <f>SUM(L9:L51)</f>
        <v>9</v>
      </c>
      <c r="M52" s="19">
        <f>SUM(M9:M51)</f>
        <v>5</v>
      </c>
      <c r="N52" s="19">
        <f>SUM(N9:N51)</f>
        <v>12</v>
      </c>
      <c r="O52" s="19">
        <f>SUM(O9:O51)</f>
        <v>0</v>
      </c>
      <c r="P52" s="19">
        <f>COUNTA(P9:P51)</f>
        <v>3</v>
      </c>
      <c r="Q52" s="141">
        <f>SUM(Q10:Q51)</f>
        <v>29</v>
      </c>
      <c r="R52" s="19">
        <f>SUM(R9:R51)</f>
        <v>11</v>
      </c>
      <c r="S52" s="19">
        <f>SUM(S9:S51)</f>
        <v>7</v>
      </c>
      <c r="T52" s="19">
        <f>SUM(T9:T51)</f>
        <v>7</v>
      </c>
      <c r="U52" s="19">
        <f>SUM(U9:U51)</f>
        <v>1</v>
      </c>
      <c r="V52" s="19">
        <f>COUNTA(V9:V51)</f>
        <v>3</v>
      </c>
      <c r="W52" s="141">
        <f>SUM(W10:W51)</f>
        <v>30</v>
      </c>
      <c r="X52" s="19">
        <f>SUM(X9:X51)</f>
        <v>14</v>
      </c>
      <c r="Y52" s="19">
        <f>SUM(Y9:Y51)</f>
        <v>7</v>
      </c>
      <c r="Z52" s="19">
        <f>SUM(Z9:Z51)</f>
        <v>7</v>
      </c>
      <c r="AA52" s="19">
        <f>SUM(AA9:AA51)</f>
        <v>0</v>
      </c>
      <c r="AB52" s="19">
        <f>COUNTA(AB9:AB51)</f>
        <v>2</v>
      </c>
      <c r="AC52" s="141">
        <f>SUM(AC10:AC51)</f>
        <v>30</v>
      </c>
      <c r="AD52" s="19">
        <f>SUM(AD9:AD51)</f>
        <v>13</v>
      </c>
      <c r="AE52" s="19">
        <f>SUM(AE9:AE51)</f>
        <v>5</v>
      </c>
      <c r="AF52" s="19">
        <f>SUM(AF9:AF51)</f>
        <v>0</v>
      </c>
      <c r="AG52" s="19">
        <f>SUM(AG9:AG51)</f>
        <v>10</v>
      </c>
      <c r="AH52" s="19">
        <f>COUNTA(AH9:AH51)</f>
        <v>2</v>
      </c>
      <c r="AI52" s="141">
        <f>SUM(AI10:AI51)</f>
        <v>30</v>
      </c>
      <c r="AJ52" s="19">
        <f>SUM(AJ9:AJ51)</f>
        <v>10.5</v>
      </c>
      <c r="AK52" s="19">
        <f>SUM(AK9:AK51)</f>
        <v>7</v>
      </c>
      <c r="AL52" s="19">
        <f>SUM(AL9:AL51)</f>
        <v>3</v>
      </c>
      <c r="AM52" s="19">
        <f>SUM(AM9:AM51)</f>
        <v>6.5</v>
      </c>
      <c r="AN52" s="19">
        <f>COUNTA(AN9:AN51)</f>
        <v>3</v>
      </c>
      <c r="AO52" s="141">
        <f>SUM(AO10:AO51)</f>
        <v>30</v>
      </c>
      <c r="AP52" s="19">
        <f>SUM(AP9:AP51)</f>
        <v>3</v>
      </c>
      <c r="AQ52" s="19">
        <f>SUM(AQ9:AQ51)</f>
        <v>1</v>
      </c>
      <c r="AR52" s="19">
        <f>SUM(AR9:AR51)</f>
        <v>0</v>
      </c>
      <c r="AS52" s="19">
        <f>SUM(AS9:AS51)</f>
        <v>3</v>
      </c>
      <c r="AT52" s="19">
        <f>COUNTA(AT9:AT51)</f>
        <v>2</v>
      </c>
      <c r="AU52" s="181">
        <f>SUM(AU10:AU51)</f>
        <v>30</v>
      </c>
    </row>
    <row r="53" spans="1:47" s="102" customFormat="1" ht="12" customHeight="1" hidden="1" thickBot="1">
      <c r="A53" s="79"/>
      <c r="B53" s="80"/>
      <c r="C53" s="81"/>
      <c r="D53" s="81"/>
      <c r="E53" s="60"/>
      <c r="F53" s="82"/>
      <c r="G53" s="82"/>
      <c r="H53" s="82"/>
      <c r="I53" s="82"/>
      <c r="J53" s="82"/>
      <c r="K53" s="142"/>
      <c r="L53" s="82"/>
      <c r="M53" s="82"/>
      <c r="N53" s="82"/>
      <c r="O53" s="82"/>
      <c r="P53" s="82"/>
      <c r="Q53" s="142"/>
      <c r="R53" s="82"/>
      <c r="S53" s="82"/>
      <c r="T53" s="82"/>
      <c r="U53" s="82"/>
      <c r="V53" s="82"/>
      <c r="W53" s="142"/>
      <c r="X53" s="82"/>
      <c r="Y53" s="82"/>
      <c r="Z53" s="82"/>
      <c r="AA53" s="82"/>
      <c r="AB53" s="82"/>
      <c r="AC53" s="142"/>
      <c r="AD53" s="82"/>
      <c r="AE53" s="82"/>
      <c r="AF53" s="82"/>
      <c r="AG53" s="82"/>
      <c r="AH53" s="82"/>
      <c r="AI53" s="142"/>
      <c r="AJ53" s="82"/>
      <c r="AK53" s="82"/>
      <c r="AL53" s="82"/>
      <c r="AM53" s="82"/>
      <c r="AN53" s="82"/>
      <c r="AO53" s="142"/>
      <c r="AP53" s="82"/>
      <c r="AQ53" s="82"/>
      <c r="AR53" s="82"/>
      <c r="AS53" s="82"/>
      <c r="AT53" s="82"/>
      <c r="AU53" s="182"/>
    </row>
    <row r="54" spans="1:47" s="61" customFormat="1" ht="11.25" customHeight="1" hidden="1">
      <c r="A54" s="27"/>
      <c r="B54" s="28"/>
      <c r="C54" s="29"/>
      <c r="D54" s="32"/>
      <c r="E54" s="131"/>
      <c r="F54" s="32"/>
      <c r="G54" s="30"/>
      <c r="H54" s="30"/>
      <c r="I54" s="30"/>
      <c r="J54" s="31"/>
      <c r="K54" s="136"/>
      <c r="L54" s="32"/>
      <c r="M54" s="30"/>
      <c r="N54" s="30"/>
      <c r="O54" s="30"/>
      <c r="P54" s="31"/>
      <c r="Q54" s="136"/>
      <c r="R54" s="32"/>
      <c r="S54" s="30"/>
      <c r="T54" s="30"/>
      <c r="U54" s="30"/>
      <c r="V54" s="31"/>
      <c r="W54" s="136"/>
      <c r="X54" s="30"/>
      <c r="Y54" s="30"/>
      <c r="Z54" s="30"/>
      <c r="AA54" s="30"/>
      <c r="AB54" s="31"/>
      <c r="AC54" s="136"/>
      <c r="AD54" s="32"/>
      <c r="AE54" s="30"/>
      <c r="AF54" s="30"/>
      <c r="AG54" s="30"/>
      <c r="AH54" s="31"/>
      <c r="AI54" s="136"/>
      <c r="AJ54" s="30"/>
      <c r="AK54" s="30"/>
      <c r="AL54" s="30"/>
      <c r="AM54" s="30"/>
      <c r="AN54" s="31"/>
      <c r="AO54" s="136"/>
      <c r="AP54" s="32"/>
      <c r="AQ54" s="30"/>
      <c r="AR54" s="30"/>
      <c r="AS54" s="30"/>
      <c r="AT54" s="31"/>
      <c r="AU54" s="176"/>
    </row>
    <row r="55" spans="1:47" s="61" customFormat="1" ht="12.75" customHeight="1">
      <c r="A55" s="63"/>
      <c r="B55" s="64" t="s">
        <v>31</v>
      </c>
      <c r="C55" s="24"/>
      <c r="D55" s="24"/>
      <c r="E55" s="132"/>
      <c r="F55" s="26"/>
      <c r="G55" s="26"/>
      <c r="H55" s="26"/>
      <c r="I55" s="26"/>
      <c r="J55" s="26"/>
      <c r="K55" s="136"/>
      <c r="L55" s="26"/>
      <c r="M55" s="26"/>
      <c r="N55" s="26"/>
      <c r="O55" s="26"/>
      <c r="P55" s="26"/>
      <c r="Q55" s="136"/>
      <c r="R55" s="26"/>
      <c r="S55" s="26"/>
      <c r="T55" s="26"/>
      <c r="U55" s="26"/>
      <c r="V55" s="26"/>
      <c r="W55" s="136"/>
      <c r="X55" s="26"/>
      <c r="Y55" s="26"/>
      <c r="Z55" s="26"/>
      <c r="AA55" s="26"/>
      <c r="AB55" s="26"/>
      <c r="AC55" s="136"/>
      <c r="AD55" s="26"/>
      <c r="AE55" s="26"/>
      <c r="AF55" s="26"/>
      <c r="AG55" s="26"/>
      <c r="AH55" s="26"/>
      <c r="AI55" s="136"/>
      <c r="AJ55" s="26"/>
      <c r="AK55" s="26"/>
      <c r="AL55" s="26"/>
      <c r="AM55" s="26"/>
      <c r="AN55" s="26"/>
      <c r="AO55" s="136"/>
      <c r="AP55" s="26"/>
      <c r="AQ55" s="26"/>
      <c r="AR55" s="26"/>
      <c r="AS55" s="26"/>
      <c r="AT55" s="26"/>
      <c r="AU55" s="176"/>
    </row>
    <row r="56" spans="1:47" s="61" customFormat="1" ht="12" thickBot="1">
      <c r="A56" s="65"/>
      <c r="B56" s="66"/>
      <c r="C56" s="158">
        <f>SUM(C10:C51)</f>
        <v>16</v>
      </c>
      <c r="D56" s="159">
        <f>SUM(D10:D15,D17:D21,D23:D51)</f>
        <v>210</v>
      </c>
      <c r="E56" s="160">
        <f>SUM(E10:E15,E17:E21,E23:E51)</f>
        <v>2505</v>
      </c>
      <c r="F56" s="266">
        <f>SUM(F$54:F$54)+F$52</f>
        <v>15</v>
      </c>
      <c r="G56" s="265">
        <f>SUM(G$54:G$54)+G$52</f>
        <v>6</v>
      </c>
      <c r="H56" s="265">
        <f>SUM(H$54:H$54)+H$52</f>
        <v>3</v>
      </c>
      <c r="I56" s="265">
        <f>SUM(I$54:I$54)+I$52</f>
        <v>1</v>
      </c>
      <c r="J56" s="267">
        <f>COUNTA(J$54:J$54)+J$52</f>
        <v>1</v>
      </c>
      <c r="K56" s="268">
        <f>K52</f>
        <v>31</v>
      </c>
      <c r="L56" s="265">
        <f>SUM(L$54:L$54)+L$52</f>
        <v>9</v>
      </c>
      <c r="M56" s="265">
        <f>SUM(M$54:M$54)+M$52</f>
        <v>5</v>
      </c>
      <c r="N56" s="265">
        <f>SUM(N$54:N$54)+N$52</f>
        <v>12</v>
      </c>
      <c r="O56" s="265">
        <f>SUM(O$54:O$54)+O$52</f>
        <v>0</v>
      </c>
      <c r="P56" s="267">
        <f>COUNTA(P$54:P$54)+P$52</f>
        <v>3</v>
      </c>
      <c r="Q56" s="268">
        <f>Q52</f>
        <v>29</v>
      </c>
      <c r="R56" s="265">
        <f>SUM(R$54:R$54)+R$52</f>
        <v>11</v>
      </c>
      <c r="S56" s="265">
        <f>SUM(S$54:S$54)+S$52</f>
        <v>7</v>
      </c>
      <c r="T56" s="265">
        <f>SUM(T$54:T$54)+T$52</f>
        <v>7</v>
      </c>
      <c r="U56" s="265">
        <f>SUM(U$54:U$54)+U$52</f>
        <v>1</v>
      </c>
      <c r="V56" s="267">
        <f>COUNTA(V$54:V$54)+V$52</f>
        <v>3</v>
      </c>
      <c r="W56" s="268">
        <f>W52</f>
        <v>30</v>
      </c>
      <c r="X56" s="265">
        <f>SUM(X$54:X$54)+X$52</f>
        <v>14</v>
      </c>
      <c r="Y56" s="265">
        <f>SUM(Y$54:Y$54)+Y$52</f>
        <v>7</v>
      </c>
      <c r="Z56" s="265">
        <f>SUM(Z$54:Z$54)+Z$52</f>
        <v>7</v>
      </c>
      <c r="AA56" s="265">
        <f>SUM(AA$54:AA$54)+AA$52</f>
        <v>0</v>
      </c>
      <c r="AB56" s="267">
        <f>COUNTA(AB$54:AB$54)+AB$52</f>
        <v>2</v>
      </c>
      <c r="AC56" s="268">
        <f>AC52</f>
        <v>30</v>
      </c>
      <c r="AD56" s="265">
        <f>SUM(AD$54:AD$54)+AD$52</f>
        <v>13</v>
      </c>
      <c r="AE56" s="265">
        <f>SUM(AE$54:AE$54)+AE$52</f>
        <v>5</v>
      </c>
      <c r="AF56" s="265">
        <f>SUM(AF$54:AF$54)+AF$52</f>
        <v>0</v>
      </c>
      <c r="AG56" s="265">
        <f>SUM(AG$54:AG$54)+AG$52</f>
        <v>10</v>
      </c>
      <c r="AH56" s="267">
        <f>COUNTA(AH$54:AH$54)+AH$52</f>
        <v>2</v>
      </c>
      <c r="AI56" s="268">
        <f>AI52</f>
        <v>30</v>
      </c>
      <c r="AJ56" s="265">
        <f>SUM(AJ$54:AJ$54)+AJ$52</f>
        <v>10.5</v>
      </c>
      <c r="AK56" s="265">
        <f>SUM(AK$54:AK$54)+AK$52</f>
        <v>7</v>
      </c>
      <c r="AL56" s="265">
        <f>SUM(AL$54:AL$54)+AL$52</f>
        <v>3</v>
      </c>
      <c r="AM56" s="265">
        <f>SUM(AM$54:AM$54)+AM$52</f>
        <v>6.5</v>
      </c>
      <c r="AN56" s="267">
        <f>COUNTA(AN$54:AN$54)+AN$52</f>
        <v>3</v>
      </c>
      <c r="AO56" s="268">
        <f>AO52</f>
        <v>30</v>
      </c>
      <c r="AP56" s="265">
        <f>SUM(AP$54:AP$54)+AP$52</f>
        <v>3</v>
      </c>
      <c r="AQ56" s="265">
        <f>SUM(AQ$54:AQ$54)+AQ$52</f>
        <v>1</v>
      </c>
      <c r="AR56" s="265">
        <f>SUM(AR$54:AR$54)+AR$52</f>
        <v>0</v>
      </c>
      <c r="AS56" s="265">
        <f>SUM(AS$54:AS$54)+AS$52</f>
        <v>3</v>
      </c>
      <c r="AT56" s="267">
        <f>COUNTA(AT$54:AT$54)+AT$52</f>
        <v>2</v>
      </c>
      <c r="AU56" s="269">
        <f>AU52</f>
        <v>30</v>
      </c>
    </row>
    <row r="57" spans="1:47" s="102" customFormat="1" ht="12" thickBot="1">
      <c r="A57" s="67"/>
      <c r="B57" s="68" t="s">
        <v>32</v>
      </c>
      <c r="C57" s="69"/>
      <c r="D57" s="69"/>
      <c r="E57" s="69">
        <f>E56/15</f>
        <v>167</v>
      </c>
      <c r="F57" s="70"/>
      <c r="G57" s="71">
        <f>SUM(F56:I56)</f>
        <v>25</v>
      </c>
      <c r="H57" s="72"/>
      <c r="I57" s="71"/>
      <c r="J57" s="73"/>
      <c r="K57" s="143"/>
      <c r="L57" s="74"/>
      <c r="M57" s="75">
        <f>SUM(L56:O56)</f>
        <v>26</v>
      </c>
      <c r="N57" s="76"/>
      <c r="O57" s="75"/>
      <c r="P57" s="77"/>
      <c r="Q57" s="147"/>
      <c r="R57" s="74"/>
      <c r="S57" s="75">
        <f>SUM(R56:U56)</f>
        <v>26</v>
      </c>
      <c r="T57" s="76"/>
      <c r="U57" s="75"/>
      <c r="V57" s="77"/>
      <c r="W57" s="147"/>
      <c r="X57" s="78"/>
      <c r="Y57" s="75">
        <f>SUM(X56:AA56)</f>
        <v>28</v>
      </c>
      <c r="Z57" s="76"/>
      <c r="AA57" s="75"/>
      <c r="AB57" s="73"/>
      <c r="AC57" s="151"/>
      <c r="AD57" s="78"/>
      <c r="AE57" s="75">
        <f>SUM(AD56:AG56)</f>
        <v>28</v>
      </c>
      <c r="AF57" s="76"/>
      <c r="AG57" s="75"/>
      <c r="AH57" s="73"/>
      <c r="AI57" s="151"/>
      <c r="AJ57" s="106"/>
      <c r="AK57" s="107">
        <f>SUM(AJ56:AM56)</f>
        <v>27</v>
      </c>
      <c r="AL57" s="108"/>
      <c r="AM57" s="107"/>
      <c r="AN57" s="109"/>
      <c r="AO57" s="152"/>
      <c r="AP57" s="78"/>
      <c r="AQ57" s="75">
        <f>SUM(AP56:AS56)</f>
        <v>7</v>
      </c>
      <c r="AR57" s="75"/>
      <c r="AS57" s="75"/>
      <c r="AT57" s="73"/>
      <c r="AU57" s="153"/>
    </row>
    <row r="58" spans="1:47" s="105" customFormat="1" ht="11.25" customHeight="1" thickTop="1">
      <c r="A58" s="18"/>
      <c r="B58" s="13"/>
      <c r="C58" s="127"/>
      <c r="D58" s="127"/>
      <c r="E58" s="84"/>
      <c r="F58" s="85"/>
      <c r="G58" s="85"/>
      <c r="H58" s="85"/>
      <c r="I58" s="85"/>
      <c r="J58" s="84"/>
      <c r="K58" s="168"/>
      <c r="L58" s="85"/>
      <c r="M58" s="85"/>
      <c r="N58" s="85"/>
      <c r="O58" s="85"/>
      <c r="P58" s="85"/>
      <c r="Q58" s="88"/>
      <c r="R58" s="85"/>
      <c r="S58" s="85"/>
      <c r="T58" s="85"/>
      <c r="U58" s="85"/>
      <c r="V58" s="165"/>
      <c r="W58" s="167"/>
      <c r="X58" s="85"/>
      <c r="Y58" s="85"/>
      <c r="Z58" s="85"/>
      <c r="AA58" s="85"/>
      <c r="AB58" s="85"/>
      <c r="AC58" s="169"/>
      <c r="AD58" s="85"/>
      <c r="AE58" s="85"/>
      <c r="AF58" s="85"/>
      <c r="AG58" s="85"/>
      <c r="AH58" s="165"/>
      <c r="AI58" s="167"/>
      <c r="AJ58" s="86"/>
      <c r="AK58" s="85"/>
      <c r="AL58" s="85"/>
      <c r="AM58" s="85"/>
      <c r="AN58" s="85"/>
      <c r="AO58" s="88"/>
      <c r="AP58" s="85"/>
      <c r="AQ58" s="85"/>
      <c r="AR58" s="85"/>
      <c r="AS58" s="85"/>
      <c r="AT58" s="85"/>
      <c r="AU58" s="154"/>
    </row>
    <row r="59" spans="1:47" s="105" customFormat="1" ht="11.25" customHeight="1">
      <c r="A59" s="18"/>
      <c r="B59" s="164"/>
      <c r="C59" s="92"/>
      <c r="D59" s="92"/>
      <c r="E59" s="92"/>
      <c r="F59" s="162"/>
      <c r="G59" s="92"/>
      <c r="H59" s="92"/>
      <c r="I59" s="92"/>
      <c r="J59" s="92"/>
      <c r="K59" s="148"/>
      <c r="L59" s="92"/>
      <c r="M59" s="89" t="s">
        <v>33</v>
      </c>
      <c r="N59" s="89"/>
      <c r="O59" s="89"/>
      <c r="P59" s="92"/>
      <c r="Q59" s="92"/>
      <c r="R59" s="92"/>
      <c r="S59" s="89" t="s">
        <v>153</v>
      </c>
      <c r="T59" s="92"/>
      <c r="U59" s="92"/>
      <c r="V59" s="92"/>
      <c r="W59" s="89"/>
      <c r="X59" s="92"/>
      <c r="Y59" s="92"/>
      <c r="Z59" s="92"/>
      <c r="AA59" s="92"/>
      <c r="AB59" s="92"/>
      <c r="AC59" s="148"/>
      <c r="AD59" s="85"/>
      <c r="AE59" s="88" t="s">
        <v>93</v>
      </c>
      <c r="AF59" s="85"/>
      <c r="AG59" s="85"/>
      <c r="AH59" s="92"/>
      <c r="AI59" s="89"/>
      <c r="AJ59" s="2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28" t="s">
        <v>122</v>
      </c>
      <c r="C60" s="89"/>
      <c r="D60" s="89"/>
      <c r="E60" s="89"/>
      <c r="F60" s="89"/>
      <c r="G60" s="163"/>
      <c r="H60" s="91"/>
      <c r="I60" s="90"/>
      <c r="J60" s="91"/>
      <c r="K60" s="150"/>
      <c r="L60" s="170"/>
      <c r="M60" s="144"/>
      <c r="N60" s="144"/>
      <c r="O60" s="144"/>
      <c r="P60" s="87"/>
      <c r="Q60" s="87"/>
      <c r="R60" s="171"/>
      <c r="S60" s="171"/>
      <c r="T60" s="171"/>
      <c r="U60" s="171"/>
      <c r="V60" s="172"/>
      <c r="W60" s="171"/>
      <c r="X60" s="173"/>
      <c r="Y60" s="173"/>
      <c r="Z60" s="173"/>
      <c r="AA60" s="173"/>
      <c r="AB60" s="173"/>
      <c r="AC60" s="149"/>
      <c r="AD60" s="85"/>
      <c r="AE60" s="88" t="s">
        <v>137</v>
      </c>
      <c r="AF60" s="85"/>
      <c r="AG60" s="85"/>
      <c r="AH60" s="92"/>
      <c r="AI60" s="89"/>
      <c r="AJ60" s="286"/>
      <c r="AK60" s="85"/>
      <c r="AL60" s="85"/>
      <c r="AM60" s="85"/>
      <c r="AN60" s="85"/>
      <c r="AO60" s="88"/>
      <c r="AP60" s="85"/>
      <c r="AQ60" s="85"/>
      <c r="AR60" s="85"/>
      <c r="AS60" s="85"/>
      <c r="AT60" s="85"/>
      <c r="AU60" s="154"/>
    </row>
    <row r="61" spans="1:47" s="105" customFormat="1" ht="11.25" customHeight="1">
      <c r="A61" s="18"/>
      <c r="B61" s="164"/>
      <c r="C61" s="89"/>
      <c r="D61" s="89"/>
      <c r="E61" s="89"/>
      <c r="F61" s="89"/>
      <c r="G61" s="163"/>
      <c r="H61" s="91"/>
      <c r="I61" s="90"/>
      <c r="J61" s="91"/>
      <c r="K61" s="150"/>
      <c r="L61" s="91"/>
      <c r="M61" s="128"/>
      <c r="N61" s="128"/>
      <c r="O61" s="128"/>
      <c r="P61" s="164"/>
      <c r="Q61" s="164"/>
      <c r="R61" s="91"/>
      <c r="S61" s="91"/>
      <c r="T61" s="91"/>
      <c r="U61" s="91"/>
      <c r="V61" s="166"/>
      <c r="W61" s="91"/>
      <c r="AC61" s="148"/>
      <c r="AD61" s="85"/>
      <c r="AE61" s="105" t="s">
        <v>138</v>
      </c>
      <c r="AF61" s="85"/>
      <c r="AG61" s="85"/>
      <c r="AH61" s="92"/>
      <c r="AI61" s="89"/>
      <c r="AJ61" s="286"/>
      <c r="AK61" s="85"/>
      <c r="AL61" s="85"/>
      <c r="AM61" s="85"/>
      <c r="AN61" s="85"/>
      <c r="AO61" s="88"/>
      <c r="AP61" s="85"/>
      <c r="AQ61" s="85"/>
      <c r="AR61" s="85"/>
      <c r="AS61" s="85"/>
      <c r="AT61" s="85"/>
      <c r="AU61" s="154"/>
    </row>
    <row r="62" spans="1:47" s="104" customFormat="1" ht="11.25" customHeight="1">
      <c r="A62" s="93"/>
      <c r="B62" s="164"/>
      <c r="C62" s="128"/>
      <c r="D62" s="128"/>
      <c r="E62" s="128"/>
      <c r="F62" s="128"/>
      <c r="G62" s="163"/>
      <c r="H62" s="128"/>
      <c r="I62" s="128"/>
      <c r="J62" s="128"/>
      <c r="K62" s="95"/>
      <c r="L62" s="128"/>
      <c r="M62" s="94" t="s">
        <v>34</v>
      </c>
      <c r="N62" s="94"/>
      <c r="O62" s="94"/>
      <c r="Q62" s="83"/>
      <c r="R62" s="128"/>
      <c r="S62" s="128"/>
      <c r="T62" s="128"/>
      <c r="U62" s="128"/>
      <c r="W62" s="128"/>
      <c r="AC62" s="95"/>
      <c r="AD62" s="85"/>
      <c r="AF62" s="85"/>
      <c r="AG62" s="85"/>
      <c r="AH62" s="92"/>
      <c r="AI62" s="89"/>
      <c r="AJ62" s="286"/>
      <c r="AK62" s="85"/>
      <c r="AL62" s="85"/>
      <c r="AM62" s="85"/>
      <c r="AN62" s="85"/>
      <c r="AO62" s="88"/>
      <c r="AP62" s="85"/>
      <c r="AQ62" s="85"/>
      <c r="AR62" s="85"/>
      <c r="AS62" s="85"/>
      <c r="AT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/>
      <c r="N63" s="94"/>
      <c r="O63" s="94"/>
      <c r="P63" s="287" t="s">
        <v>120</v>
      </c>
      <c r="Q63" s="83"/>
      <c r="R63" s="128"/>
      <c r="S63" s="128"/>
      <c r="T63" s="128"/>
      <c r="U63" s="287" t="s">
        <v>154</v>
      </c>
      <c r="W63" s="128"/>
      <c r="AC63" s="95"/>
      <c r="AD63" s="85"/>
      <c r="AE63" s="88" t="s">
        <v>155</v>
      </c>
      <c r="AF63" s="85"/>
      <c r="AG63" s="85"/>
      <c r="AH63" s="92"/>
      <c r="AI63" s="89"/>
      <c r="AJ63" s="286"/>
      <c r="AK63" s="85"/>
      <c r="AL63" s="85"/>
      <c r="AM63" s="85"/>
      <c r="AN63" s="85"/>
      <c r="AO63" s="88"/>
      <c r="AP63" s="85"/>
      <c r="AQ63" s="85"/>
      <c r="AR63" s="85"/>
      <c r="AS63" s="85"/>
      <c r="AT63" s="85"/>
      <c r="AU63" s="154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83" t="s">
        <v>101</v>
      </c>
      <c r="Q64" s="128"/>
      <c r="R64" s="128"/>
      <c r="S64" s="128"/>
      <c r="T64" s="128"/>
      <c r="U64" s="128"/>
      <c r="V64" s="128"/>
      <c r="W64" s="128"/>
      <c r="AC64" s="95"/>
      <c r="AD64" s="85"/>
      <c r="AE64" s="85"/>
      <c r="AF64" s="85"/>
      <c r="AG64" s="85"/>
      <c r="AH64" s="92"/>
      <c r="AI64" s="89"/>
      <c r="AJ64" s="86"/>
      <c r="AK64" s="85"/>
      <c r="AL64" s="85"/>
      <c r="AM64" s="85"/>
      <c r="AN64" s="85"/>
      <c r="AO64" s="88"/>
      <c r="AP64" s="88" t="s">
        <v>119</v>
      </c>
      <c r="AQ64" s="85"/>
      <c r="AR64" s="85"/>
      <c r="AS64" s="85"/>
      <c r="AT64" s="85"/>
      <c r="AU64" s="154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.75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AP7:AU7"/>
    <mergeCell ref="R7:W7"/>
    <mergeCell ref="X7:AC7"/>
    <mergeCell ref="L7:Q7"/>
    <mergeCell ref="E6:E8"/>
    <mergeCell ref="D6:D8"/>
    <mergeCell ref="AD7:AI7"/>
    <mergeCell ref="AJ7:AO7"/>
    <mergeCell ref="F7:K7"/>
  </mergeCells>
  <printOptions horizontalCentered="1"/>
  <pageMargins left="0.24" right="0.15748031496062992" top="0.6" bottom="0.2755905511811024" header="0.2755905511811024" footer="0.1968503937007874"/>
  <pageSetup fitToHeight="4" horizontalDpi="600" verticalDpi="600" orientation="portrait" paperSize="9" scale="64" r:id="rId1"/>
  <headerFooter alignWithMargins="0">
    <oddHeader>&amp;C
&amp;RZałącznik nr Z6.1.11a
do Uchwały RIP 6/2011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66"/>
  <sheetViews>
    <sheetView tabSelected="1" view="pageLayout" workbookViewId="0" topLeftCell="A1">
      <pane ySplit="13605" topLeftCell="BM56" activePane="topLeft" state="split"/>
      <selection pane="topLeft" activeCell="V34" sqref="V34"/>
      <selection pane="bottomLeft" activeCell="A43" sqref="A43"/>
    </sheetView>
  </sheetViews>
  <sheetFormatPr defaultColWidth="9.25390625" defaultRowHeight="12.75"/>
  <cols>
    <col min="1" max="1" width="3.25390625" style="19" customWidth="1"/>
    <col min="2" max="2" width="29.75390625" style="57" customWidth="1"/>
    <col min="3" max="3" width="3.25390625" style="58" customWidth="1"/>
    <col min="4" max="4" width="3.625" style="58" customWidth="1"/>
    <col min="5" max="5" width="5.625" style="58" customWidth="1"/>
    <col min="6" max="6" width="2.75390625" style="59" customWidth="1"/>
    <col min="7" max="7" width="2.25390625" style="59" customWidth="1"/>
    <col min="8" max="8" width="2.375" style="59" customWidth="1"/>
    <col min="9" max="10" width="2.25390625" style="59" customWidth="1"/>
    <col min="11" max="11" width="2.75390625" style="146" customWidth="1"/>
    <col min="12" max="12" width="2.75390625" style="59" customWidth="1"/>
    <col min="13" max="13" width="2.25390625" style="59" customWidth="1"/>
    <col min="14" max="14" width="2.875" style="59" customWidth="1"/>
    <col min="15" max="16" width="2.25390625" style="59" customWidth="1"/>
    <col min="17" max="17" width="2.75390625" style="146" customWidth="1"/>
    <col min="18" max="22" width="2.25390625" style="59" customWidth="1"/>
    <col min="23" max="23" width="2.75390625" style="146" customWidth="1"/>
    <col min="24" max="28" width="2.25390625" style="59" customWidth="1"/>
    <col min="29" max="29" width="2.875" style="146" customWidth="1"/>
    <col min="30" max="34" width="2.25390625" style="59" customWidth="1"/>
    <col min="35" max="35" width="2.875" style="146" customWidth="1"/>
    <col min="36" max="36" width="2.75390625" style="59" customWidth="1"/>
    <col min="37" max="38" width="2.25390625" style="59" customWidth="1"/>
    <col min="39" max="39" width="2.875" style="59" customWidth="1"/>
    <col min="40" max="40" width="2.25390625" style="59" customWidth="1"/>
    <col min="41" max="41" width="2.75390625" style="146" customWidth="1"/>
    <col min="42" max="46" width="2.25390625" style="59" customWidth="1"/>
    <col min="47" max="47" width="2.875" style="146" customWidth="1"/>
    <col min="48" max="16384" width="9.2539062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9" t="s">
        <v>55</v>
      </c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56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304" t="s">
        <v>129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4" t="s">
        <v>4</v>
      </c>
      <c r="D6" s="363" t="s">
        <v>57</v>
      </c>
      <c r="E6" s="361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5"/>
      <c r="D7" s="364"/>
      <c r="E7" s="361"/>
      <c r="F7" s="366" t="s">
        <v>8</v>
      </c>
      <c r="G7" s="367"/>
      <c r="H7" s="367"/>
      <c r="I7" s="367"/>
      <c r="J7" s="367"/>
      <c r="K7" s="368"/>
      <c r="L7" s="366" t="s">
        <v>9</v>
      </c>
      <c r="M7" s="367"/>
      <c r="N7" s="367"/>
      <c r="O7" s="367"/>
      <c r="P7" s="367"/>
      <c r="Q7" s="368"/>
      <c r="R7" s="357" t="s">
        <v>10</v>
      </c>
      <c r="S7" s="358"/>
      <c r="T7" s="358"/>
      <c r="U7" s="358"/>
      <c r="V7" s="358"/>
      <c r="W7" s="360"/>
      <c r="X7" s="357" t="s">
        <v>11</v>
      </c>
      <c r="Y7" s="358"/>
      <c r="Z7" s="358"/>
      <c r="AA7" s="358"/>
      <c r="AB7" s="358"/>
      <c r="AC7" s="360"/>
      <c r="AD7" s="357" t="s">
        <v>12</v>
      </c>
      <c r="AE7" s="358"/>
      <c r="AF7" s="358"/>
      <c r="AG7" s="358"/>
      <c r="AH7" s="358"/>
      <c r="AI7" s="360"/>
      <c r="AJ7" s="357" t="s">
        <v>13</v>
      </c>
      <c r="AK7" s="358"/>
      <c r="AL7" s="358"/>
      <c r="AM7" s="358"/>
      <c r="AN7" s="358"/>
      <c r="AO7" s="360"/>
      <c r="AP7" s="357" t="s">
        <v>14</v>
      </c>
      <c r="AQ7" s="358"/>
      <c r="AR7" s="358"/>
      <c r="AS7" s="358"/>
      <c r="AT7" s="358"/>
      <c r="AU7" s="359"/>
    </row>
    <row r="8" spans="1:47" s="61" customFormat="1" ht="13.5" customHeight="1" thickBot="1">
      <c r="A8" s="20"/>
      <c r="B8" s="21"/>
      <c r="C8" s="356"/>
      <c r="D8" s="365"/>
      <c r="E8" s="362"/>
      <c r="F8" s="290" t="s">
        <v>15</v>
      </c>
      <c r="G8" s="291" t="s">
        <v>16</v>
      </c>
      <c r="H8" s="291" t="s">
        <v>17</v>
      </c>
      <c r="I8" s="292" t="s">
        <v>18</v>
      </c>
      <c r="J8" s="123" t="s">
        <v>19</v>
      </c>
      <c r="K8" s="293" t="s">
        <v>57</v>
      </c>
      <c r="L8" s="290" t="s">
        <v>15</v>
      </c>
      <c r="M8" s="291" t="s">
        <v>16</v>
      </c>
      <c r="N8" s="291" t="s">
        <v>17</v>
      </c>
      <c r="O8" s="292" t="s">
        <v>18</v>
      </c>
      <c r="P8" s="123"/>
      <c r="Q8" s="293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15</v>
      </c>
      <c r="E9" s="25">
        <f>SUM(E10:E15)</f>
        <v>300</v>
      </c>
      <c r="F9" s="26"/>
      <c r="G9" s="26"/>
      <c r="H9" s="26"/>
      <c r="I9" s="26"/>
      <c r="J9" s="26"/>
      <c r="K9" s="294"/>
      <c r="L9" s="26"/>
      <c r="M9" s="26"/>
      <c r="N9" s="26"/>
      <c r="O9" s="26"/>
      <c r="P9" s="26"/>
      <c r="Q9" s="294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295"/>
      <c r="G10" s="279"/>
      <c r="H10" s="279"/>
      <c r="I10" s="279"/>
      <c r="J10" s="50"/>
      <c r="K10" s="276"/>
      <c r="L10" s="295"/>
      <c r="M10" s="279">
        <v>2</v>
      </c>
      <c r="N10" s="279"/>
      <c r="O10" s="279"/>
      <c r="P10" s="50"/>
      <c r="Q10" s="276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4</v>
      </c>
      <c r="E11" s="129">
        <f t="shared" si="2"/>
        <v>60</v>
      </c>
      <c r="F11" s="157">
        <v>2</v>
      </c>
      <c r="G11" s="119"/>
      <c r="H11" s="119"/>
      <c r="I11" s="119"/>
      <c r="J11" s="37"/>
      <c r="K11" s="296">
        <v>2</v>
      </c>
      <c r="L11" s="157"/>
      <c r="M11" s="119"/>
      <c r="N11" s="119"/>
      <c r="O11" s="119"/>
      <c r="P11" s="37"/>
      <c r="Q11" s="296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7">
        <v>2</v>
      </c>
    </row>
    <row r="12" spans="1:85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157"/>
      <c r="G12" s="119"/>
      <c r="H12" s="119"/>
      <c r="I12" s="119"/>
      <c r="J12" s="37"/>
      <c r="K12" s="296"/>
      <c r="L12" s="157"/>
      <c r="M12" s="119"/>
      <c r="N12" s="119"/>
      <c r="O12" s="119"/>
      <c r="P12" s="37"/>
      <c r="Q12" s="296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BB12" s="101">
        <v>0</v>
      </c>
      <c r="BG12" s="101">
        <v>0</v>
      </c>
      <c r="BL12" s="101">
        <v>0</v>
      </c>
      <c r="BQ12" s="101">
        <v>0</v>
      </c>
      <c r="BR12" s="101">
        <v>1</v>
      </c>
      <c r="BV12" s="101">
        <v>15</v>
      </c>
      <c r="CA12" s="101">
        <v>0</v>
      </c>
      <c r="CF12" s="101">
        <v>0</v>
      </c>
      <c r="CG12" s="101">
        <v>15</v>
      </c>
    </row>
    <row r="13" spans="1:85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157"/>
      <c r="G13" s="119"/>
      <c r="H13" s="119"/>
      <c r="I13" s="119"/>
      <c r="J13" s="37"/>
      <c r="K13" s="296"/>
      <c r="L13" s="157"/>
      <c r="M13" s="119"/>
      <c r="N13" s="119"/>
      <c r="O13" s="119"/>
      <c r="P13" s="37"/>
      <c r="Q13" s="296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>
        <v>1</v>
      </c>
      <c r="AK13" s="36"/>
      <c r="AL13" s="36"/>
      <c r="AM13" s="36"/>
      <c r="AN13" s="37"/>
      <c r="AO13" s="138">
        <v>1</v>
      </c>
      <c r="AP13" s="45"/>
      <c r="AQ13" s="36"/>
      <c r="AR13" s="36"/>
      <c r="AS13" s="36"/>
      <c r="AT13" s="37"/>
      <c r="AU13" s="178"/>
      <c r="BB13" s="101">
        <v>0</v>
      </c>
      <c r="BG13" s="101">
        <v>0</v>
      </c>
      <c r="BL13" s="101">
        <v>0</v>
      </c>
      <c r="BQ13" s="101">
        <v>0</v>
      </c>
      <c r="BR13" s="101">
        <v>1</v>
      </c>
      <c r="BV13" s="101">
        <v>0</v>
      </c>
      <c r="CA13" s="101">
        <v>0</v>
      </c>
      <c r="CF13" s="101">
        <v>0</v>
      </c>
      <c r="CG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2</v>
      </c>
      <c r="E14" s="129">
        <f t="shared" si="2"/>
        <v>30</v>
      </c>
      <c r="F14" s="157"/>
      <c r="G14" s="119"/>
      <c r="H14" s="119"/>
      <c r="I14" s="119"/>
      <c r="J14" s="37"/>
      <c r="K14" s="296"/>
      <c r="L14" s="157">
        <v>1</v>
      </c>
      <c r="M14" s="297"/>
      <c r="N14" s="119">
        <v>1</v>
      </c>
      <c r="O14" s="119"/>
      <c r="P14" s="37"/>
      <c r="Q14" s="296">
        <v>2</v>
      </c>
      <c r="R14" s="38"/>
      <c r="S14" s="36"/>
      <c r="T14" s="46"/>
      <c r="U14" s="36"/>
      <c r="V14" s="37"/>
      <c r="W14" s="138"/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7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295"/>
      <c r="G15" s="279">
        <v>1</v>
      </c>
      <c r="H15" s="279"/>
      <c r="I15" s="279"/>
      <c r="J15" s="50"/>
      <c r="K15" s="276"/>
      <c r="L15" s="295"/>
      <c r="M15" s="279">
        <v>1</v>
      </c>
      <c r="N15" s="279"/>
      <c r="O15" s="279"/>
      <c r="P15" s="50"/>
      <c r="Q15" s="276">
        <v>1</v>
      </c>
      <c r="R15" s="51"/>
      <c r="S15" s="49"/>
      <c r="T15" s="49"/>
      <c r="U15" s="49"/>
      <c r="V15" s="50"/>
      <c r="W15" s="137"/>
      <c r="X15" s="49"/>
      <c r="Y15" s="49"/>
      <c r="Z15" s="49"/>
      <c r="AA15" s="49"/>
      <c r="AB15" s="50"/>
      <c r="AC15" s="137"/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</row>
    <row r="16" spans="1:47" s="102" customFormat="1" ht="11.25" customHeight="1" thickBot="1">
      <c r="A16" s="39" t="s">
        <v>74</v>
      </c>
      <c r="B16" s="40"/>
      <c r="C16" s="41"/>
      <c r="D16" s="42">
        <f>SUM(D17:D21)</f>
        <v>39</v>
      </c>
      <c r="E16" s="42">
        <f>SUM(E17:E21)</f>
        <v>435</v>
      </c>
      <c r="F16" s="43"/>
      <c r="G16" s="43"/>
      <c r="H16" s="43"/>
      <c r="I16" s="43"/>
      <c r="J16" s="43"/>
      <c r="K16" s="298"/>
      <c r="L16" s="43"/>
      <c r="M16" s="43"/>
      <c r="N16" s="43"/>
      <c r="O16" s="43"/>
      <c r="P16" s="43"/>
      <c r="Q16" s="298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9</v>
      </c>
      <c r="E17" s="129">
        <f>SUM(F17:I17,L17:O17,R17:U17,X17:AA17,AD17:AG17,AJ17:AM17,AP17:AS17)*15</f>
        <v>90</v>
      </c>
      <c r="F17" s="295">
        <v>2</v>
      </c>
      <c r="G17" s="279">
        <v>1</v>
      </c>
      <c r="H17" s="279"/>
      <c r="I17" s="279"/>
      <c r="J17" s="50" t="s">
        <v>20</v>
      </c>
      <c r="K17" s="276">
        <v>5</v>
      </c>
      <c r="L17" s="295">
        <v>2</v>
      </c>
      <c r="M17" s="279">
        <v>1</v>
      </c>
      <c r="N17" s="279"/>
      <c r="O17" s="279"/>
      <c r="P17" s="50" t="s">
        <v>20</v>
      </c>
      <c r="Q17" s="276">
        <v>4</v>
      </c>
      <c r="R17" s="51"/>
      <c r="S17" s="49"/>
      <c r="T17" s="49"/>
      <c r="U17" s="49"/>
      <c r="V17" s="50"/>
      <c r="W17" s="137"/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25.5" customHeight="1">
      <c r="A18" s="47">
        <v>2</v>
      </c>
      <c r="B18" s="117" t="s">
        <v>134</v>
      </c>
      <c r="C18" s="48">
        <f>COUNTA(J18,P18,V18,AB18,AH18,AN18,AT18)</f>
        <v>0</v>
      </c>
      <c r="D18" s="51">
        <f>SUM(K18,Q18,W18,AC18,AI18,AO18,AU18)</f>
        <v>2</v>
      </c>
      <c r="E18" s="129">
        <f>SUM(F18:I18,L18:O18,R18:U18,X18:AA18,AD18:AG18,AJ18:AM18,AP18:AS18)*15</f>
        <v>30</v>
      </c>
      <c r="F18" s="295"/>
      <c r="G18" s="279"/>
      <c r="H18" s="279"/>
      <c r="I18" s="279"/>
      <c r="J18" s="50"/>
      <c r="K18" s="276"/>
      <c r="L18" s="295"/>
      <c r="M18" s="279"/>
      <c r="N18" s="279"/>
      <c r="O18" s="279"/>
      <c r="P18" s="50"/>
      <c r="Q18" s="276"/>
      <c r="R18" s="51">
        <v>1</v>
      </c>
      <c r="S18" s="49"/>
      <c r="T18" s="49">
        <v>1</v>
      </c>
      <c r="U18" s="49"/>
      <c r="V18" s="50"/>
      <c r="W18" s="137">
        <v>2</v>
      </c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49"/>
      <c r="AK18" s="49"/>
      <c r="AL18" s="49"/>
      <c r="AM18" s="49"/>
      <c r="AN18" s="50"/>
      <c r="AO18" s="137"/>
      <c r="AP18" s="51"/>
      <c r="AQ18" s="49"/>
      <c r="AR18" s="49"/>
      <c r="AS18" s="49"/>
      <c r="AT18" s="50"/>
      <c r="AU18" s="177"/>
    </row>
    <row r="19" spans="1:47" s="102" customFormat="1" ht="13.5" customHeight="1">
      <c r="A19" s="47">
        <v>3</v>
      </c>
      <c r="B19" s="44" t="s">
        <v>22</v>
      </c>
      <c r="C19" s="48">
        <f>COUNTA(J19,P19,V19,AB19,AH19,AN19,AT19)</f>
        <v>0</v>
      </c>
      <c r="D19" s="51">
        <f>SUM(K19,Q19,W19,AC19,AI19,AO19,AU19)</f>
        <v>6</v>
      </c>
      <c r="E19" s="129">
        <f>SUM(F19:I19,L19:O19,R19:U19,X19:AA19,AD19:AG19,AJ19:AM19,AP19:AS19)*15</f>
        <v>75</v>
      </c>
      <c r="F19" s="295">
        <v>2</v>
      </c>
      <c r="G19" s="279"/>
      <c r="H19" s="279"/>
      <c r="I19" s="279"/>
      <c r="J19" s="50"/>
      <c r="K19" s="276">
        <v>3</v>
      </c>
      <c r="L19" s="295">
        <v>1</v>
      </c>
      <c r="M19" s="279"/>
      <c r="N19" s="279">
        <v>2</v>
      </c>
      <c r="O19" s="279"/>
      <c r="P19" s="50"/>
      <c r="Q19" s="276">
        <v>3</v>
      </c>
      <c r="R19" s="51"/>
      <c r="S19" s="49"/>
      <c r="T19" s="49"/>
      <c r="U19" s="49"/>
      <c r="V19" s="50"/>
      <c r="W19" s="137"/>
      <c r="X19" s="49"/>
      <c r="Y19" s="49"/>
      <c r="Z19" s="49"/>
      <c r="AA19" s="49"/>
      <c r="AB19" s="50"/>
      <c r="AC19" s="137"/>
      <c r="AD19" s="53"/>
      <c r="AE19" s="54"/>
      <c r="AF19" s="54"/>
      <c r="AG19" s="54"/>
      <c r="AH19" s="50"/>
      <c r="AI19" s="137"/>
      <c r="AJ19" s="54"/>
      <c r="AK19" s="54"/>
      <c r="AL19" s="54"/>
      <c r="AM19" s="54"/>
      <c r="AN19" s="50"/>
      <c r="AO19" s="137"/>
      <c r="AP19" s="53"/>
      <c r="AQ19" s="54"/>
      <c r="AR19" s="54"/>
      <c r="AS19" s="54"/>
      <c r="AT19" s="50"/>
      <c r="AU19" s="177"/>
    </row>
    <row r="20" spans="1:47" s="103" customFormat="1" ht="13.5" customHeight="1">
      <c r="A20" s="47">
        <v>4</v>
      </c>
      <c r="B20" s="116" t="s">
        <v>43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157">
        <v>2</v>
      </c>
      <c r="G20" s="119">
        <v>2</v>
      </c>
      <c r="H20" s="119"/>
      <c r="I20" s="119"/>
      <c r="J20" s="37"/>
      <c r="K20" s="296">
        <v>5</v>
      </c>
      <c r="L20" s="157">
        <v>1</v>
      </c>
      <c r="M20" s="119">
        <v>1</v>
      </c>
      <c r="N20" s="119">
        <v>2</v>
      </c>
      <c r="O20" s="119"/>
      <c r="P20" s="37" t="s">
        <v>20</v>
      </c>
      <c r="Q20" s="296">
        <v>6</v>
      </c>
      <c r="R20" s="38"/>
      <c r="S20" s="36"/>
      <c r="T20" s="36"/>
      <c r="U20" s="36"/>
      <c r="V20" s="37"/>
      <c r="W20" s="138"/>
      <c r="X20" s="36"/>
      <c r="Y20" s="36"/>
      <c r="Z20" s="36"/>
      <c r="AA20" s="36"/>
      <c r="AB20" s="37"/>
      <c r="AC20" s="138"/>
      <c r="AD20" s="45"/>
      <c r="AE20" s="46"/>
      <c r="AF20" s="46"/>
      <c r="AG20" s="46"/>
      <c r="AH20" s="37"/>
      <c r="AI20" s="138"/>
      <c r="AJ20" s="46"/>
      <c r="AK20" s="46"/>
      <c r="AL20" s="46"/>
      <c r="AM20" s="46"/>
      <c r="AN20" s="37"/>
      <c r="AO20" s="138"/>
      <c r="AP20" s="45"/>
      <c r="AQ20" s="46"/>
      <c r="AR20" s="46"/>
      <c r="AS20" s="46"/>
      <c r="AT20" s="37"/>
      <c r="AU20" s="178"/>
    </row>
    <row r="21" spans="1:47" s="102" customFormat="1" ht="13.5" customHeight="1" thickBot="1">
      <c r="A21" s="47">
        <v>5</v>
      </c>
      <c r="B21" s="116" t="s">
        <v>42</v>
      </c>
      <c r="C21" s="48">
        <f>COUNTA(J21,P21,V21,AB21,AH21,AN21,AT21)</f>
        <v>1</v>
      </c>
      <c r="D21" s="51">
        <f>SUM(K21,Q21,W21,AC21,AI21,AO21,AU21)</f>
        <v>11</v>
      </c>
      <c r="E21" s="129">
        <f>SUM(F21:I21,L21:O21,R21:U21,X21:AA21,AD21:AG21,AJ21:AM21,AP21:AS21)*15</f>
        <v>120</v>
      </c>
      <c r="F21" s="295">
        <v>2</v>
      </c>
      <c r="G21" s="279">
        <v>2</v>
      </c>
      <c r="H21" s="279">
        <v>1</v>
      </c>
      <c r="I21" s="279"/>
      <c r="J21" s="50"/>
      <c r="K21" s="276">
        <v>6</v>
      </c>
      <c r="L21" s="295">
        <v>1</v>
      </c>
      <c r="M21" s="279"/>
      <c r="N21" s="279">
        <v>2</v>
      </c>
      <c r="O21" s="279"/>
      <c r="P21" s="50" t="s">
        <v>20</v>
      </c>
      <c r="Q21" s="276">
        <v>5</v>
      </c>
      <c r="R21" s="51"/>
      <c r="S21" s="49"/>
      <c r="T21" s="49"/>
      <c r="U21" s="49"/>
      <c r="V21" s="50"/>
      <c r="W21" s="137"/>
      <c r="X21" s="49"/>
      <c r="Y21" s="49"/>
      <c r="Z21" s="49"/>
      <c r="AA21" s="49"/>
      <c r="AB21" s="50"/>
      <c r="AC21" s="137"/>
      <c r="AD21" s="53"/>
      <c r="AE21" s="54"/>
      <c r="AF21" s="54"/>
      <c r="AG21" s="54"/>
      <c r="AH21" s="50"/>
      <c r="AI21" s="137"/>
      <c r="AJ21" s="54"/>
      <c r="AK21" s="54"/>
      <c r="AL21" s="54"/>
      <c r="AM21" s="54"/>
      <c r="AN21" s="50"/>
      <c r="AO21" s="137"/>
      <c r="AP21" s="53"/>
      <c r="AQ21" s="54"/>
      <c r="AR21" s="54"/>
      <c r="AS21" s="54"/>
      <c r="AT21" s="50"/>
      <c r="AU21" s="177"/>
    </row>
    <row r="22" spans="1:47" s="101" customFormat="1" ht="24" customHeight="1" thickBot="1">
      <c r="A22" s="193" t="s">
        <v>77</v>
      </c>
      <c r="B22" s="194" t="s">
        <v>78</v>
      </c>
      <c r="C22" s="195"/>
      <c r="D22" s="196">
        <f>SUM(D23:D51)</f>
        <v>156</v>
      </c>
      <c r="E22" s="196">
        <f>SUM(E23:E51)</f>
        <v>1770</v>
      </c>
      <c r="F22" s="197"/>
      <c r="G22" s="197"/>
      <c r="H22" s="197"/>
      <c r="I22" s="197"/>
      <c r="J22" s="197"/>
      <c r="K22" s="299"/>
      <c r="L22" s="197"/>
      <c r="M22" s="197"/>
      <c r="N22" s="197"/>
      <c r="O22" s="197"/>
      <c r="P22" s="197"/>
      <c r="Q22" s="299"/>
      <c r="R22" s="197"/>
      <c r="S22" s="197"/>
      <c r="T22" s="197"/>
      <c r="U22" s="197"/>
      <c r="V22" s="197"/>
      <c r="W22" s="198"/>
      <c r="X22" s="197"/>
      <c r="Y22" s="197"/>
      <c r="Z22" s="197"/>
      <c r="AA22" s="197"/>
      <c r="AB22" s="197"/>
      <c r="AC22" s="198"/>
      <c r="AD22" s="197"/>
      <c r="AE22" s="197"/>
      <c r="AF22" s="197"/>
      <c r="AG22" s="197"/>
      <c r="AH22" s="197"/>
      <c r="AI22" s="198"/>
      <c r="AJ22" s="197"/>
      <c r="AK22" s="197"/>
      <c r="AL22" s="197"/>
      <c r="AM22" s="197"/>
      <c r="AN22" s="197"/>
      <c r="AO22" s="198"/>
      <c r="AP22" s="197"/>
      <c r="AQ22" s="197"/>
      <c r="AR22" s="197"/>
      <c r="AS22" s="197"/>
      <c r="AT22" s="197"/>
      <c r="AU22" s="199"/>
    </row>
    <row r="23" spans="1:47" s="114" customFormat="1" ht="24.75" customHeight="1">
      <c r="A23" s="47">
        <v>1</v>
      </c>
      <c r="B23" s="117" t="s">
        <v>44</v>
      </c>
      <c r="C23" s="48">
        <f aca="true" t="shared" si="3" ref="C23:C51">COUNTA(J23,P23,V23,AB23,AH23,AN23,AT23)</f>
        <v>0</v>
      </c>
      <c r="D23" s="51">
        <f aca="true" t="shared" si="4" ref="D23:D51">SUM(K23,Q23,W23,AC23,AI23,AO23,AU23)</f>
        <v>5</v>
      </c>
      <c r="E23" s="129">
        <f aca="true" t="shared" si="5" ref="E23:E51">SUM(F23:I23,L23:O23,R23:U23,X23:AA23,AD23:AG23,AJ23:AM23,AP23:AS23)*15</f>
        <v>75</v>
      </c>
      <c r="F23" s="295">
        <v>1</v>
      </c>
      <c r="G23" s="279"/>
      <c r="H23" s="279">
        <v>1</v>
      </c>
      <c r="I23" s="279"/>
      <c r="J23" s="50"/>
      <c r="K23" s="276">
        <v>2</v>
      </c>
      <c r="L23" s="295">
        <v>1</v>
      </c>
      <c r="M23" s="279"/>
      <c r="N23" s="279">
        <v>1</v>
      </c>
      <c r="O23" s="279"/>
      <c r="P23" s="50"/>
      <c r="Q23" s="276">
        <v>2</v>
      </c>
      <c r="R23" s="51">
        <v>1</v>
      </c>
      <c r="S23" s="49"/>
      <c r="T23" s="49"/>
      <c r="U23" s="49"/>
      <c r="V23" s="50"/>
      <c r="W23" s="137">
        <v>1</v>
      </c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</row>
    <row r="24" spans="1:47" s="114" customFormat="1" ht="17.25" customHeight="1">
      <c r="A24" s="47">
        <v>2</v>
      </c>
      <c r="B24" s="116" t="s">
        <v>49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295"/>
      <c r="G24" s="279"/>
      <c r="H24" s="279"/>
      <c r="I24" s="279"/>
      <c r="J24" s="50"/>
      <c r="K24" s="276"/>
      <c r="L24" s="295">
        <v>2</v>
      </c>
      <c r="M24" s="279">
        <v>1</v>
      </c>
      <c r="N24" s="279">
        <v>1</v>
      </c>
      <c r="O24" s="279"/>
      <c r="P24" s="50"/>
      <c r="Q24" s="276">
        <v>4</v>
      </c>
      <c r="R24" s="51"/>
      <c r="S24" s="49"/>
      <c r="T24" s="49"/>
      <c r="U24" s="49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</row>
    <row r="25" spans="1:47" s="114" customFormat="1" ht="17.25" customHeight="1">
      <c r="A25" s="47">
        <v>3</v>
      </c>
      <c r="B25" s="116" t="s">
        <v>45</v>
      </c>
      <c r="C25" s="48">
        <f t="shared" si="3"/>
        <v>0</v>
      </c>
      <c r="D25" s="51">
        <f t="shared" si="4"/>
        <v>4</v>
      </c>
      <c r="E25" s="129">
        <f t="shared" si="5"/>
        <v>60</v>
      </c>
      <c r="F25" s="295">
        <v>2</v>
      </c>
      <c r="G25" s="279">
        <v>1</v>
      </c>
      <c r="H25" s="279"/>
      <c r="I25" s="279"/>
      <c r="J25" s="50"/>
      <c r="K25" s="276">
        <v>3</v>
      </c>
      <c r="L25" s="295"/>
      <c r="M25" s="300"/>
      <c r="N25" s="279">
        <v>1</v>
      </c>
      <c r="O25" s="279"/>
      <c r="P25" s="50"/>
      <c r="Q25" s="276">
        <v>1</v>
      </c>
      <c r="R25" s="53"/>
      <c r="S25" s="54"/>
      <c r="T25" s="54"/>
      <c r="U25" s="54"/>
      <c r="V25" s="50"/>
      <c r="W25" s="137"/>
      <c r="X25" s="49"/>
      <c r="Y25" s="49"/>
      <c r="Z25" s="49"/>
      <c r="AA25" s="49"/>
      <c r="AB25" s="50"/>
      <c r="AC25" s="137"/>
      <c r="AD25" s="51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</row>
    <row r="26" spans="1:47" s="114" customFormat="1" ht="17.25" customHeight="1">
      <c r="A26" s="47">
        <v>4</v>
      </c>
      <c r="B26" s="116" t="s">
        <v>114</v>
      </c>
      <c r="C26" s="48">
        <f t="shared" si="3"/>
        <v>1</v>
      </c>
      <c r="D26" s="51">
        <f t="shared" si="4"/>
        <v>6</v>
      </c>
      <c r="E26" s="129">
        <f t="shared" si="5"/>
        <v>75</v>
      </c>
      <c r="F26" s="295"/>
      <c r="G26" s="279"/>
      <c r="H26" s="279"/>
      <c r="I26" s="279"/>
      <c r="J26" s="50"/>
      <c r="K26" s="276"/>
      <c r="L26" s="295"/>
      <c r="M26" s="300"/>
      <c r="N26" s="279"/>
      <c r="O26" s="279"/>
      <c r="P26" s="50"/>
      <c r="Q26" s="276"/>
      <c r="R26" s="53">
        <v>1</v>
      </c>
      <c r="S26" s="54">
        <v>1</v>
      </c>
      <c r="T26" s="54"/>
      <c r="U26" s="54"/>
      <c r="V26" s="50"/>
      <c r="W26" s="137">
        <v>2</v>
      </c>
      <c r="X26" s="54">
        <v>2</v>
      </c>
      <c r="Y26" s="54">
        <v>1</v>
      </c>
      <c r="Z26" s="54"/>
      <c r="AA26" s="54"/>
      <c r="AB26" s="50" t="s">
        <v>20</v>
      </c>
      <c r="AC26" s="137">
        <v>4</v>
      </c>
      <c r="AD26" s="277"/>
      <c r="AE26" s="278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</row>
    <row r="27" spans="1:47" s="114" customFormat="1" ht="17.25" customHeight="1">
      <c r="A27" s="47">
        <v>5</v>
      </c>
      <c r="B27" s="116" t="s">
        <v>113</v>
      </c>
      <c r="C27" s="48">
        <f>COUNTA(J27,P27,V27,AB27,AH27,AN27,AT27)</f>
        <v>0</v>
      </c>
      <c r="D27" s="51">
        <f>SUM(K27,Q27,W27,AC27,AI27,AO27,AU27)</f>
        <v>4</v>
      </c>
      <c r="E27" s="129">
        <f>SUM(F27:I27,L27:O27,R27:U27,X27:AA27,AD27:AG27,AJ27:AM27,AP27:AS27)*15</f>
        <v>60</v>
      </c>
      <c r="F27" s="295"/>
      <c r="G27" s="279"/>
      <c r="H27" s="279"/>
      <c r="I27" s="279"/>
      <c r="J27" s="50"/>
      <c r="K27" s="276"/>
      <c r="L27" s="295"/>
      <c r="M27" s="300"/>
      <c r="N27" s="279"/>
      <c r="O27" s="279"/>
      <c r="P27" s="50"/>
      <c r="Q27" s="276"/>
      <c r="R27" s="53"/>
      <c r="S27" s="54"/>
      <c r="T27" s="54"/>
      <c r="U27" s="54"/>
      <c r="V27" s="50"/>
      <c r="W27" s="137"/>
      <c r="X27" s="54">
        <v>2</v>
      </c>
      <c r="Y27" s="54"/>
      <c r="Z27" s="54">
        <v>2</v>
      </c>
      <c r="AA27" s="54"/>
      <c r="AB27" s="50"/>
      <c r="AC27" s="137">
        <v>4</v>
      </c>
      <c r="AD27" s="53"/>
      <c r="AE27" s="54"/>
      <c r="AF27" s="54"/>
      <c r="AG27" s="54"/>
      <c r="AH27" s="50"/>
      <c r="AI27" s="137"/>
      <c r="AJ27" s="54"/>
      <c r="AK27" s="54"/>
      <c r="AL27" s="54"/>
      <c r="AM27" s="54"/>
      <c r="AN27" s="50"/>
      <c r="AO27" s="137"/>
      <c r="AP27" s="53"/>
      <c r="AQ27" s="54"/>
      <c r="AR27" s="54"/>
      <c r="AS27" s="54"/>
      <c r="AT27" s="50"/>
      <c r="AU27" s="177"/>
    </row>
    <row r="28" spans="1:47" s="114" customFormat="1" ht="23.25" customHeight="1">
      <c r="A28" s="47">
        <v>6</v>
      </c>
      <c r="B28" s="117" t="s">
        <v>46</v>
      </c>
      <c r="C28" s="48">
        <f t="shared" si="3"/>
        <v>0</v>
      </c>
      <c r="D28" s="51">
        <f t="shared" si="4"/>
        <v>5</v>
      </c>
      <c r="E28" s="129">
        <f t="shared" si="5"/>
        <v>75</v>
      </c>
      <c r="F28" s="295"/>
      <c r="G28" s="279"/>
      <c r="H28" s="279"/>
      <c r="I28" s="279"/>
      <c r="J28" s="50"/>
      <c r="K28" s="276"/>
      <c r="L28" s="295"/>
      <c r="M28" s="279"/>
      <c r="N28" s="279"/>
      <c r="O28" s="279"/>
      <c r="P28" s="50"/>
      <c r="Q28" s="276"/>
      <c r="R28" s="53"/>
      <c r="S28" s="54"/>
      <c r="T28" s="54"/>
      <c r="U28" s="54"/>
      <c r="V28" s="50"/>
      <c r="W28" s="137"/>
      <c r="X28" s="54"/>
      <c r="Y28" s="54"/>
      <c r="Z28" s="124"/>
      <c r="AA28" s="54"/>
      <c r="AB28" s="50"/>
      <c r="AC28" s="137"/>
      <c r="AD28" s="53">
        <v>1</v>
      </c>
      <c r="AE28" s="54">
        <v>1</v>
      </c>
      <c r="AF28" s="54"/>
      <c r="AG28" s="54"/>
      <c r="AH28" s="50"/>
      <c r="AI28" s="137">
        <v>2</v>
      </c>
      <c r="AJ28" s="54">
        <v>1</v>
      </c>
      <c r="AK28" s="54">
        <v>2</v>
      </c>
      <c r="AL28" s="54"/>
      <c r="AM28" s="54"/>
      <c r="AN28" s="50"/>
      <c r="AO28" s="137">
        <v>3</v>
      </c>
      <c r="AP28" s="53"/>
      <c r="AQ28" s="54"/>
      <c r="AR28" s="54"/>
      <c r="AS28" s="54"/>
      <c r="AT28" s="50"/>
      <c r="AU28" s="177"/>
    </row>
    <row r="29" spans="1:47" s="114" customFormat="1" ht="24" customHeight="1">
      <c r="A29" s="47">
        <v>7</v>
      </c>
      <c r="B29" s="117" t="s">
        <v>47</v>
      </c>
      <c r="C29" s="48">
        <f t="shared" si="3"/>
        <v>3</v>
      </c>
      <c r="D29" s="51">
        <f t="shared" si="4"/>
        <v>16</v>
      </c>
      <c r="E29" s="129">
        <f t="shared" si="5"/>
        <v>180</v>
      </c>
      <c r="F29" s="295"/>
      <c r="G29" s="279"/>
      <c r="H29" s="279"/>
      <c r="I29" s="279"/>
      <c r="J29" s="50"/>
      <c r="K29" s="276"/>
      <c r="L29" s="295"/>
      <c r="M29" s="279"/>
      <c r="N29" s="279"/>
      <c r="O29" s="279"/>
      <c r="P29" s="50"/>
      <c r="Q29" s="276"/>
      <c r="R29" s="53">
        <v>2</v>
      </c>
      <c r="S29" s="54"/>
      <c r="T29" s="54">
        <v>1</v>
      </c>
      <c r="U29" s="54"/>
      <c r="V29" s="50"/>
      <c r="W29" s="137">
        <v>4</v>
      </c>
      <c r="X29" s="54">
        <v>2</v>
      </c>
      <c r="Y29" s="54"/>
      <c r="Z29" s="54">
        <v>1</v>
      </c>
      <c r="AA29" s="54"/>
      <c r="AB29" s="50" t="s">
        <v>20</v>
      </c>
      <c r="AC29" s="137">
        <v>4</v>
      </c>
      <c r="AD29" s="53">
        <v>2</v>
      </c>
      <c r="AE29" s="54">
        <v>1</v>
      </c>
      <c r="AF29" s="124"/>
      <c r="AG29" s="54"/>
      <c r="AH29" s="50" t="s">
        <v>20</v>
      </c>
      <c r="AI29" s="137">
        <v>4</v>
      </c>
      <c r="AJ29" s="54">
        <v>1</v>
      </c>
      <c r="AK29" s="54">
        <v>2</v>
      </c>
      <c r="AL29" s="124"/>
      <c r="AM29" s="54"/>
      <c r="AN29" s="50" t="s">
        <v>20</v>
      </c>
      <c r="AO29" s="137">
        <v>4</v>
      </c>
      <c r="AP29" s="53"/>
      <c r="AQ29" s="54"/>
      <c r="AR29" s="54"/>
      <c r="AS29" s="54"/>
      <c r="AT29" s="50"/>
      <c r="AU29" s="177"/>
    </row>
    <row r="30" spans="1:47" s="101" customFormat="1" ht="13.5" customHeight="1">
      <c r="A30" s="47">
        <v>8</v>
      </c>
      <c r="B30" s="117" t="s">
        <v>36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157"/>
      <c r="G30" s="119"/>
      <c r="H30" s="119"/>
      <c r="I30" s="119"/>
      <c r="J30" s="37"/>
      <c r="K30" s="296"/>
      <c r="L30" s="157"/>
      <c r="M30" s="119"/>
      <c r="N30" s="119"/>
      <c r="O30" s="119"/>
      <c r="P30" s="37"/>
      <c r="Q30" s="296"/>
      <c r="R30" s="45"/>
      <c r="S30" s="46"/>
      <c r="T30" s="46"/>
      <c r="U30" s="46"/>
      <c r="V30" s="37"/>
      <c r="W30" s="137"/>
      <c r="X30" s="46"/>
      <c r="Y30" s="46"/>
      <c r="Z30" s="46"/>
      <c r="AA30" s="46"/>
      <c r="AB30" s="37"/>
      <c r="AC30" s="138"/>
      <c r="AD30" s="45"/>
      <c r="AE30" s="46"/>
      <c r="AF30" s="46"/>
      <c r="AG30" s="46"/>
      <c r="AH30" s="37"/>
      <c r="AI30" s="138"/>
      <c r="AJ30" s="46">
        <v>2</v>
      </c>
      <c r="AK30" s="46">
        <v>1</v>
      </c>
      <c r="AL30" s="46">
        <v>1</v>
      </c>
      <c r="AM30" s="46"/>
      <c r="AN30" s="37" t="s">
        <v>20</v>
      </c>
      <c r="AO30" s="138">
        <v>5</v>
      </c>
      <c r="AP30" s="45"/>
      <c r="AQ30" s="46"/>
      <c r="AR30" s="46"/>
      <c r="AS30" s="46"/>
      <c r="AT30" s="37"/>
      <c r="AU30" s="178"/>
    </row>
    <row r="31" spans="1:47" s="102" customFormat="1" ht="15" customHeight="1">
      <c r="A31" s="47">
        <v>9</v>
      </c>
      <c r="B31" s="116" t="s">
        <v>28</v>
      </c>
      <c r="C31" s="48">
        <f t="shared" si="3"/>
        <v>1</v>
      </c>
      <c r="D31" s="51">
        <f t="shared" si="4"/>
        <v>5</v>
      </c>
      <c r="E31" s="129">
        <f t="shared" si="5"/>
        <v>60</v>
      </c>
      <c r="F31" s="295"/>
      <c r="G31" s="279"/>
      <c r="H31" s="279"/>
      <c r="I31" s="279"/>
      <c r="J31" s="50"/>
      <c r="K31" s="276"/>
      <c r="L31" s="295"/>
      <c r="M31" s="279"/>
      <c r="N31" s="279"/>
      <c r="O31" s="279"/>
      <c r="P31" s="50"/>
      <c r="Q31" s="276"/>
      <c r="R31" s="53">
        <v>2</v>
      </c>
      <c r="S31" s="54"/>
      <c r="T31" s="54">
        <v>1</v>
      </c>
      <c r="U31" s="54">
        <v>1</v>
      </c>
      <c r="V31" s="50" t="s">
        <v>20</v>
      </c>
      <c r="W31" s="137">
        <v>5</v>
      </c>
      <c r="X31" s="54"/>
      <c r="Y31" s="54"/>
      <c r="Z31" s="54"/>
      <c r="AA31" s="54"/>
      <c r="AB31" s="50"/>
      <c r="AC31" s="137"/>
      <c r="AD31" s="53"/>
      <c r="AE31" s="54"/>
      <c r="AF31" s="54"/>
      <c r="AG31" s="54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</row>
    <row r="32" spans="1:47" s="114" customFormat="1" ht="17.25" customHeight="1">
      <c r="A32" s="47">
        <v>10</v>
      </c>
      <c r="B32" s="116" t="s">
        <v>116</v>
      </c>
      <c r="C32" s="48">
        <f t="shared" si="3"/>
        <v>0</v>
      </c>
      <c r="D32" s="51">
        <f t="shared" si="4"/>
        <v>2</v>
      </c>
      <c r="E32" s="129">
        <f t="shared" si="5"/>
        <v>30</v>
      </c>
      <c r="F32" s="295"/>
      <c r="G32" s="279"/>
      <c r="H32" s="279"/>
      <c r="I32" s="279"/>
      <c r="J32" s="50"/>
      <c r="K32" s="276"/>
      <c r="L32" s="295"/>
      <c r="M32" s="279"/>
      <c r="N32" s="279"/>
      <c r="O32" s="279"/>
      <c r="P32" s="50"/>
      <c r="Q32" s="276"/>
      <c r="R32" s="53"/>
      <c r="S32" s="54"/>
      <c r="T32" s="54"/>
      <c r="U32" s="54"/>
      <c r="V32" s="50"/>
      <c r="W32" s="137"/>
      <c r="X32" s="54">
        <v>1</v>
      </c>
      <c r="Y32" s="54"/>
      <c r="Z32" s="54">
        <v>1</v>
      </c>
      <c r="AA32" s="54"/>
      <c r="AB32" s="50"/>
      <c r="AC32" s="137">
        <v>2</v>
      </c>
      <c r="AD32" s="51"/>
      <c r="AE32" s="49"/>
      <c r="AF32" s="49"/>
      <c r="AG32" s="49"/>
      <c r="AH32" s="50"/>
      <c r="AI32" s="137"/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</row>
    <row r="33" spans="1:48" s="114" customFormat="1" ht="21.75" customHeight="1">
      <c r="A33" s="47">
        <v>11</v>
      </c>
      <c r="B33" s="117" t="s">
        <v>52</v>
      </c>
      <c r="C33" s="48">
        <f t="shared" si="3"/>
        <v>0</v>
      </c>
      <c r="D33" s="51">
        <f t="shared" si="4"/>
        <v>5</v>
      </c>
      <c r="E33" s="129">
        <f t="shared" si="5"/>
        <v>75</v>
      </c>
      <c r="F33" s="295"/>
      <c r="G33" s="279"/>
      <c r="H33" s="279"/>
      <c r="I33" s="279"/>
      <c r="J33" s="50"/>
      <c r="K33" s="276"/>
      <c r="L33" s="295"/>
      <c r="M33" s="279"/>
      <c r="N33" s="279"/>
      <c r="O33" s="279"/>
      <c r="P33" s="50"/>
      <c r="Q33" s="276"/>
      <c r="R33" s="53"/>
      <c r="S33" s="54"/>
      <c r="T33" s="54"/>
      <c r="U33" s="54"/>
      <c r="V33" s="50"/>
      <c r="W33" s="137"/>
      <c r="X33" s="54">
        <v>2</v>
      </c>
      <c r="Y33" s="54">
        <v>1</v>
      </c>
      <c r="Z33" s="54"/>
      <c r="AA33" s="54"/>
      <c r="AB33" s="50"/>
      <c r="AC33" s="137">
        <v>3</v>
      </c>
      <c r="AD33" s="53">
        <v>1</v>
      </c>
      <c r="AE33" s="54"/>
      <c r="AF33" s="54"/>
      <c r="AG33" s="49">
        <v>1</v>
      </c>
      <c r="AH33" s="50"/>
      <c r="AI33" s="137">
        <v>2</v>
      </c>
      <c r="AJ33" s="54"/>
      <c r="AK33" s="54"/>
      <c r="AL33" s="54"/>
      <c r="AM33" s="54"/>
      <c r="AN33" s="50"/>
      <c r="AO33" s="137"/>
      <c r="AP33" s="53"/>
      <c r="AQ33" s="54"/>
      <c r="AR33" s="54"/>
      <c r="AS33" s="54"/>
      <c r="AT33" s="50"/>
      <c r="AU33" s="177"/>
      <c r="AV33" s="200"/>
    </row>
    <row r="34" spans="1:47" s="101" customFormat="1" ht="16.5" customHeight="1">
      <c r="A34" s="47">
        <v>12</v>
      </c>
      <c r="B34" s="187" t="s">
        <v>126</v>
      </c>
      <c r="C34" s="48">
        <f>COUNTA(J34,P34,V34,AB34,AH34,AN34,AT34)</f>
        <v>0</v>
      </c>
      <c r="D34" s="51">
        <f>SUM(K34,Q34,W34,AC34,AI34,AO34,AU34)</f>
        <v>3</v>
      </c>
      <c r="E34" s="129">
        <f>SUM(F34:I34,L34:O34,R34:U34,X34:AA34,AD34:AG34,AJ34:AM34,AP34:AS34)*15</f>
        <v>45</v>
      </c>
      <c r="F34" s="157"/>
      <c r="G34" s="119"/>
      <c r="H34" s="119"/>
      <c r="I34" s="119"/>
      <c r="J34" s="37"/>
      <c r="K34" s="296"/>
      <c r="L34" s="157"/>
      <c r="M34" s="119"/>
      <c r="N34" s="119"/>
      <c r="O34" s="119"/>
      <c r="P34" s="37"/>
      <c r="Q34" s="296"/>
      <c r="R34" s="38"/>
      <c r="S34" s="36"/>
      <c r="T34" s="36"/>
      <c r="U34" s="36"/>
      <c r="V34" s="37"/>
      <c r="W34" s="137"/>
      <c r="X34" s="36"/>
      <c r="Y34" s="36"/>
      <c r="Z34" s="36"/>
      <c r="AA34" s="36"/>
      <c r="AB34" s="37"/>
      <c r="AC34" s="138"/>
      <c r="AD34" s="36">
        <v>2</v>
      </c>
      <c r="AE34" s="36"/>
      <c r="AF34" s="36"/>
      <c r="AG34" s="36">
        <v>1</v>
      </c>
      <c r="AH34" s="37"/>
      <c r="AI34" s="138">
        <v>3</v>
      </c>
      <c r="AJ34" s="46"/>
      <c r="AK34" s="46"/>
      <c r="AL34" s="46"/>
      <c r="AM34" s="46"/>
      <c r="AN34" s="37"/>
      <c r="AO34" s="138"/>
      <c r="AP34" s="45"/>
      <c r="AQ34" s="46"/>
      <c r="AR34" s="46"/>
      <c r="AS34" s="46"/>
      <c r="AT34" s="37"/>
      <c r="AU34" s="178"/>
    </row>
    <row r="35" spans="1:47" s="101" customFormat="1" ht="13.5" customHeight="1">
      <c r="A35" s="47">
        <v>13</v>
      </c>
      <c r="B35" s="117" t="s">
        <v>70</v>
      </c>
      <c r="C35" s="48">
        <f>COUNTA(J35,P35,V35,AB35,AH35,AN35,AT35)</f>
        <v>1</v>
      </c>
      <c r="D35" s="51">
        <f>SUM(K35,Q35,W35,AC35,AI35,AO35,AU35)</f>
        <v>5</v>
      </c>
      <c r="E35" s="129">
        <f>SUM(F35:I35,L35:O35,R35:U35,X35:AA35,AD35:AG35,AJ35:AM35,AP35:AS35)*15</f>
        <v>60</v>
      </c>
      <c r="F35" s="157"/>
      <c r="G35" s="119"/>
      <c r="H35" s="119"/>
      <c r="I35" s="119"/>
      <c r="J35" s="37"/>
      <c r="K35" s="296"/>
      <c r="L35" s="157"/>
      <c r="M35" s="119"/>
      <c r="N35" s="119"/>
      <c r="O35" s="119"/>
      <c r="P35" s="37"/>
      <c r="Q35" s="296"/>
      <c r="R35" s="45"/>
      <c r="S35" s="46"/>
      <c r="T35" s="46"/>
      <c r="U35" s="46"/>
      <c r="V35" s="37"/>
      <c r="W35" s="137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>
        <v>2</v>
      </c>
      <c r="AK35" s="46">
        <v>1</v>
      </c>
      <c r="AL35" s="46"/>
      <c r="AM35" s="46">
        <v>1</v>
      </c>
      <c r="AN35" s="37" t="s">
        <v>20</v>
      </c>
      <c r="AO35" s="138">
        <v>5</v>
      </c>
      <c r="AP35" s="45"/>
      <c r="AQ35" s="46"/>
      <c r="AR35" s="46"/>
      <c r="AS35" s="46"/>
      <c r="AT35" s="37"/>
      <c r="AU35" s="178"/>
    </row>
    <row r="36" spans="1:47" s="102" customFormat="1" ht="21.75" customHeight="1">
      <c r="A36" s="47">
        <v>14</v>
      </c>
      <c r="B36" s="117" t="s">
        <v>54</v>
      </c>
      <c r="C36" s="48">
        <f>COUNTA(J36,P36,V36,AB36,AH36,AN36,AT36)</f>
        <v>0</v>
      </c>
      <c r="D36" s="51">
        <f>SUM(K36,Q36,W36,AC36,AI36,AO36,AU36)</f>
        <v>2</v>
      </c>
      <c r="E36" s="129">
        <f>SUM(F36:I36,L36:O36,R36:U36,X36:AA36,AD36:AG36,AJ36:AM36,AP36:AS36)*15</f>
        <v>30</v>
      </c>
      <c r="F36" s="295"/>
      <c r="G36" s="279"/>
      <c r="H36" s="279"/>
      <c r="I36" s="279"/>
      <c r="J36" s="50"/>
      <c r="K36" s="276"/>
      <c r="L36" s="295"/>
      <c r="M36" s="279"/>
      <c r="N36" s="279"/>
      <c r="O36" s="279"/>
      <c r="P36" s="50"/>
      <c r="Q36" s="276"/>
      <c r="R36" s="51"/>
      <c r="S36" s="49"/>
      <c r="T36" s="49"/>
      <c r="U36" s="49"/>
      <c r="V36" s="50"/>
      <c r="W36" s="137"/>
      <c r="X36" s="49"/>
      <c r="Y36" s="49"/>
      <c r="Z36" s="49"/>
      <c r="AA36" s="49"/>
      <c r="AB36" s="50"/>
      <c r="AC36" s="137"/>
      <c r="AD36" s="53"/>
      <c r="AE36" s="54"/>
      <c r="AF36" s="54"/>
      <c r="AG36" s="54"/>
      <c r="AH36" s="50"/>
      <c r="AI36" s="137"/>
      <c r="AJ36" s="264">
        <v>0.5</v>
      </c>
      <c r="AK36" s="264"/>
      <c r="AL36" s="264"/>
      <c r="AM36" s="264">
        <v>1.5</v>
      </c>
      <c r="AN36" s="50"/>
      <c r="AO36" s="137">
        <v>2</v>
      </c>
      <c r="AP36" s="125"/>
      <c r="AQ36" s="124"/>
      <c r="AR36" s="124"/>
      <c r="AS36" s="124"/>
      <c r="AT36" s="50"/>
      <c r="AU36" s="177"/>
    </row>
    <row r="37" spans="1:47" s="114" customFormat="1" ht="13.5" customHeight="1">
      <c r="A37" s="47">
        <v>15</v>
      </c>
      <c r="B37" s="116" t="s">
        <v>48</v>
      </c>
      <c r="C37" s="48">
        <f>COUNTA(J37,P37,V37,AB37,AH37,AN37,AT37)</f>
        <v>1</v>
      </c>
      <c r="D37" s="51">
        <f>SUM(K37,Q37,W37,AC37,AI37,AO37,AU37)</f>
        <v>4</v>
      </c>
      <c r="E37" s="129">
        <f>SUM(F37:I37,L37:O37,R37:U37,X37:AA37,AD37:AG37,AJ37:AM37,AP37:AS37)*15</f>
        <v>45</v>
      </c>
      <c r="F37" s="295"/>
      <c r="G37" s="279"/>
      <c r="H37" s="279"/>
      <c r="I37" s="279"/>
      <c r="J37" s="50"/>
      <c r="K37" s="276"/>
      <c r="L37" s="295"/>
      <c r="M37" s="279"/>
      <c r="N37" s="279"/>
      <c r="O37" s="279"/>
      <c r="P37" s="50"/>
      <c r="Q37" s="276"/>
      <c r="R37" s="51"/>
      <c r="S37" s="49"/>
      <c r="T37" s="49"/>
      <c r="U37" s="49"/>
      <c r="V37" s="50"/>
      <c r="W37" s="137"/>
      <c r="X37" s="49"/>
      <c r="Y37" s="49"/>
      <c r="Z37" s="49"/>
      <c r="AA37" s="49"/>
      <c r="AB37" s="50"/>
      <c r="AC37" s="137"/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5">
        <v>1</v>
      </c>
      <c r="AQ37" s="54">
        <v>1</v>
      </c>
      <c r="AR37" s="54"/>
      <c r="AS37" s="52">
        <v>1</v>
      </c>
      <c r="AT37" s="50" t="s">
        <v>20</v>
      </c>
      <c r="AU37" s="174">
        <v>4</v>
      </c>
    </row>
    <row r="38" spans="1:47" s="102" customFormat="1" ht="15" customHeight="1">
      <c r="A38" s="47">
        <v>16</v>
      </c>
      <c r="B38" s="116" t="s">
        <v>27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295"/>
      <c r="G38" s="279"/>
      <c r="H38" s="279"/>
      <c r="I38" s="279"/>
      <c r="J38" s="50"/>
      <c r="K38" s="276"/>
      <c r="L38" s="295"/>
      <c r="M38" s="279"/>
      <c r="N38" s="279"/>
      <c r="O38" s="279"/>
      <c r="P38" s="50"/>
      <c r="Q38" s="276"/>
      <c r="R38" s="53"/>
      <c r="S38" s="54"/>
      <c r="T38" s="54">
        <v>2</v>
      </c>
      <c r="U38" s="54"/>
      <c r="V38" s="50"/>
      <c r="W38" s="137">
        <v>2</v>
      </c>
      <c r="X38" s="54"/>
      <c r="Y38" s="54"/>
      <c r="Z38" s="54"/>
      <c r="AA38" s="54"/>
      <c r="AB38" s="50"/>
      <c r="AC38" s="137"/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7" s="103" customFormat="1" ht="15" customHeight="1">
      <c r="A39" s="47">
        <v>17</v>
      </c>
      <c r="B39" s="116" t="s">
        <v>37</v>
      </c>
      <c r="C39" s="48">
        <f t="shared" si="3"/>
        <v>0</v>
      </c>
      <c r="D39" s="51">
        <f t="shared" si="4"/>
        <v>4</v>
      </c>
      <c r="E39" s="129">
        <f t="shared" si="5"/>
        <v>45</v>
      </c>
      <c r="F39" s="157">
        <v>1</v>
      </c>
      <c r="G39" s="119"/>
      <c r="H39" s="119"/>
      <c r="I39" s="119">
        <v>1</v>
      </c>
      <c r="J39" s="37"/>
      <c r="K39" s="296">
        <v>3</v>
      </c>
      <c r="L39" s="157"/>
      <c r="M39" s="119"/>
      <c r="N39" s="119">
        <v>1</v>
      </c>
      <c r="O39" s="119"/>
      <c r="P39" s="37"/>
      <c r="Q39" s="296">
        <v>1</v>
      </c>
      <c r="R39" s="45"/>
      <c r="S39" s="46"/>
      <c r="T39" s="46"/>
      <c r="U39" s="46"/>
      <c r="V39" s="37"/>
      <c r="W39" s="137"/>
      <c r="X39" s="46"/>
      <c r="Y39" s="46"/>
      <c r="Z39" s="46"/>
      <c r="AA39" s="46"/>
      <c r="AB39" s="37"/>
      <c r="AC39" s="138"/>
      <c r="AD39" s="45"/>
      <c r="AE39" s="46"/>
      <c r="AF39" s="46"/>
      <c r="AG39" s="46"/>
      <c r="AH39" s="37"/>
      <c r="AI39" s="138"/>
      <c r="AJ39" s="46"/>
      <c r="AK39" s="46"/>
      <c r="AL39" s="46"/>
      <c r="AM39" s="46"/>
      <c r="AN39" s="37"/>
      <c r="AO39" s="138"/>
      <c r="AP39" s="45"/>
      <c r="AQ39" s="46"/>
      <c r="AR39" s="46"/>
      <c r="AS39" s="46"/>
      <c r="AT39" s="37"/>
      <c r="AU39" s="178"/>
    </row>
    <row r="40" spans="1:47" s="102" customFormat="1" ht="15" customHeight="1">
      <c r="A40" s="47">
        <v>18</v>
      </c>
      <c r="B40" s="184" t="s">
        <v>23</v>
      </c>
      <c r="C40" s="48">
        <f t="shared" si="3"/>
        <v>1</v>
      </c>
      <c r="D40" s="51">
        <f t="shared" si="4"/>
        <v>5</v>
      </c>
      <c r="E40" s="129">
        <f t="shared" si="5"/>
        <v>60</v>
      </c>
      <c r="F40" s="295"/>
      <c r="G40" s="279"/>
      <c r="H40" s="279"/>
      <c r="I40" s="279"/>
      <c r="J40" s="50"/>
      <c r="K40" s="276"/>
      <c r="L40" s="295">
        <v>1</v>
      </c>
      <c r="M40" s="279"/>
      <c r="N40" s="279">
        <v>1</v>
      </c>
      <c r="O40" s="279"/>
      <c r="P40" s="50"/>
      <c r="Q40" s="276">
        <v>1</v>
      </c>
      <c r="R40" s="53">
        <v>1</v>
      </c>
      <c r="S40" s="54"/>
      <c r="T40" s="54">
        <v>1</v>
      </c>
      <c r="U40" s="54"/>
      <c r="V40" s="50" t="s">
        <v>20</v>
      </c>
      <c r="W40" s="137">
        <v>4</v>
      </c>
      <c r="X40" s="54"/>
      <c r="Y40" s="54"/>
      <c r="Z40" s="54"/>
      <c r="AA40" s="54"/>
      <c r="AB40" s="50"/>
      <c r="AC40" s="137"/>
      <c r="AD40" s="53"/>
      <c r="AE40" s="54"/>
      <c r="AF40" s="54"/>
      <c r="AG40" s="54"/>
      <c r="AH40" s="50"/>
      <c r="AI40" s="137"/>
      <c r="AJ40" s="54"/>
      <c r="AK40" s="54"/>
      <c r="AL40" s="54"/>
      <c r="AM40" s="54"/>
      <c r="AN40" s="50"/>
      <c r="AO40" s="137"/>
      <c r="AP40" s="53"/>
      <c r="AQ40" s="54"/>
      <c r="AR40" s="54"/>
      <c r="AS40" s="54"/>
      <c r="AT40" s="50"/>
      <c r="AU40" s="177"/>
    </row>
    <row r="41" spans="1:47" s="114" customFormat="1" ht="15" customHeight="1">
      <c r="A41" s="47">
        <v>19</v>
      </c>
      <c r="B41" s="186" t="s">
        <v>127</v>
      </c>
      <c r="C41" s="48">
        <f>COUNTA(J41,P41,V41,AB41,AH41,AN41,AT41)</f>
        <v>0</v>
      </c>
      <c r="D41" s="51">
        <f>SUM(K41,Q41,W41,AC41,AI41,AO41,AU41)</f>
        <v>2</v>
      </c>
      <c r="E41" s="129">
        <f>SUM(F41:I41,L41:O41,R41:U41,X41:AA41,AD41:AG41,AJ41:AM41,AP41:AS41)*15</f>
        <v>30</v>
      </c>
      <c r="F41" s="301"/>
      <c r="G41" s="302"/>
      <c r="H41" s="302"/>
      <c r="I41" s="302"/>
      <c r="J41" s="112"/>
      <c r="K41" s="303"/>
      <c r="L41" s="301"/>
      <c r="M41" s="302"/>
      <c r="N41" s="302"/>
      <c r="O41" s="302"/>
      <c r="P41" s="112"/>
      <c r="Q41" s="303"/>
      <c r="R41" s="111">
        <v>1</v>
      </c>
      <c r="S41" s="111">
        <v>1</v>
      </c>
      <c r="T41" s="111"/>
      <c r="U41" s="111"/>
      <c r="V41" s="112"/>
      <c r="W41" s="137">
        <v>2</v>
      </c>
      <c r="X41" s="111"/>
      <c r="Y41" s="111"/>
      <c r="Z41" s="111"/>
      <c r="AA41" s="111"/>
      <c r="AB41" s="112"/>
      <c r="AC41" s="140"/>
      <c r="AD41" s="121"/>
      <c r="AE41" s="113"/>
      <c r="AF41" s="113"/>
      <c r="AG41" s="113"/>
      <c r="AH41" s="112"/>
      <c r="AI41" s="140"/>
      <c r="AJ41" s="113"/>
      <c r="AK41" s="113"/>
      <c r="AL41" s="113"/>
      <c r="AM41" s="113"/>
      <c r="AN41" s="112"/>
      <c r="AO41" s="140"/>
      <c r="AP41" s="121"/>
      <c r="AQ41" s="113"/>
      <c r="AR41" s="113"/>
      <c r="AS41" s="113"/>
      <c r="AT41" s="112"/>
      <c r="AU41" s="180"/>
    </row>
    <row r="42" spans="1:47" s="102" customFormat="1" ht="23.25" customHeight="1">
      <c r="A42" s="47">
        <v>20</v>
      </c>
      <c r="B42" s="185" t="s">
        <v>24</v>
      </c>
      <c r="C42" s="48">
        <f t="shared" si="3"/>
        <v>0</v>
      </c>
      <c r="D42" s="51">
        <f t="shared" si="4"/>
        <v>6</v>
      </c>
      <c r="E42" s="129">
        <f t="shared" si="5"/>
        <v>60</v>
      </c>
      <c r="F42" s="295"/>
      <c r="G42" s="279"/>
      <c r="H42" s="279"/>
      <c r="I42" s="279"/>
      <c r="J42" s="50"/>
      <c r="K42" s="276"/>
      <c r="L42" s="295"/>
      <c r="M42" s="279"/>
      <c r="N42" s="279"/>
      <c r="O42" s="279"/>
      <c r="P42" s="50"/>
      <c r="Q42" s="276"/>
      <c r="R42" s="53">
        <v>1</v>
      </c>
      <c r="S42" s="54">
        <v>1</v>
      </c>
      <c r="T42" s="54"/>
      <c r="U42" s="54"/>
      <c r="V42" s="50"/>
      <c r="W42" s="137">
        <v>3</v>
      </c>
      <c r="X42" s="54">
        <v>1</v>
      </c>
      <c r="Y42" s="54">
        <v>1</v>
      </c>
      <c r="Z42" s="54"/>
      <c r="AA42" s="54"/>
      <c r="AB42" s="50"/>
      <c r="AC42" s="137">
        <v>3</v>
      </c>
      <c r="AD42" s="53"/>
      <c r="AE42" s="54"/>
      <c r="AF42" s="54"/>
      <c r="AG42" s="54"/>
      <c r="AH42" s="50"/>
      <c r="AI42" s="137"/>
      <c r="AJ42" s="54"/>
      <c r="AK42" s="54"/>
      <c r="AL42" s="54"/>
      <c r="AM42" s="54"/>
      <c r="AN42" s="50"/>
      <c r="AO42" s="137"/>
      <c r="AP42" s="53"/>
      <c r="AQ42" s="54"/>
      <c r="AR42" s="54"/>
      <c r="AS42" s="54"/>
      <c r="AT42" s="50"/>
      <c r="AU42" s="177"/>
    </row>
    <row r="43" spans="1:47" s="114" customFormat="1" ht="15" customHeight="1">
      <c r="A43" s="47">
        <v>21</v>
      </c>
      <c r="B43" s="188" t="s">
        <v>25</v>
      </c>
      <c r="C43" s="48">
        <f>COUNTA(J43,P43,V43,AB43,AH43,AN43,AT43)</f>
        <v>1</v>
      </c>
      <c r="D43" s="51">
        <f>SUM(K43,Q43,W43,AC43,AI43,AO43,AU43)</f>
        <v>5</v>
      </c>
      <c r="E43" s="129">
        <f>SUM(F43:I43,L43:O43,R43:U43,X43:AA43,AD43:AG43,AJ43:AM43,AP43:AS43)*15</f>
        <v>60</v>
      </c>
      <c r="F43" s="301"/>
      <c r="G43" s="302"/>
      <c r="H43" s="302"/>
      <c r="I43" s="302"/>
      <c r="J43" s="112"/>
      <c r="K43" s="303"/>
      <c r="L43" s="301"/>
      <c r="M43" s="302"/>
      <c r="N43" s="302"/>
      <c r="O43" s="302"/>
      <c r="P43" s="112"/>
      <c r="Q43" s="303"/>
      <c r="R43" s="111">
        <v>2</v>
      </c>
      <c r="S43" s="111">
        <v>1</v>
      </c>
      <c r="T43" s="111">
        <v>1</v>
      </c>
      <c r="U43" s="111"/>
      <c r="V43" s="112" t="s">
        <v>20</v>
      </c>
      <c r="W43" s="140">
        <v>5</v>
      </c>
      <c r="X43" s="111"/>
      <c r="Y43" s="111"/>
      <c r="Z43" s="111"/>
      <c r="AA43" s="111"/>
      <c r="AB43" s="112"/>
      <c r="AC43" s="140"/>
      <c r="AD43" s="121"/>
      <c r="AE43" s="113"/>
      <c r="AF43" s="113"/>
      <c r="AG43" s="113"/>
      <c r="AH43" s="112"/>
      <c r="AI43" s="140"/>
      <c r="AJ43" s="113"/>
      <c r="AK43" s="113"/>
      <c r="AL43" s="113"/>
      <c r="AM43" s="113"/>
      <c r="AN43" s="112"/>
      <c r="AO43" s="140"/>
      <c r="AP43" s="121"/>
      <c r="AQ43" s="113"/>
      <c r="AR43" s="113"/>
      <c r="AS43" s="113"/>
      <c r="AT43" s="112"/>
      <c r="AU43" s="180"/>
    </row>
    <row r="44" spans="1:47" s="101" customFormat="1" ht="22.5" customHeight="1">
      <c r="A44" s="47">
        <v>22</v>
      </c>
      <c r="B44" s="185" t="s">
        <v>29</v>
      </c>
      <c r="C44" s="48">
        <f>COUNTA(J44,P44,V44,AB44,AH44,AN44,AT44)</f>
        <v>0</v>
      </c>
      <c r="D44" s="51">
        <f>SUM(K44,Q44,W44,AC44,AI44,AO44,AU44)</f>
        <v>6</v>
      </c>
      <c r="E44" s="129">
        <f>SUM(F44:I44,L44:O44,R44:U44,X44:AA44,AD44:AG44,AJ44:AM44,AP44:AS44)*15</f>
        <v>60</v>
      </c>
      <c r="F44" s="157"/>
      <c r="G44" s="119"/>
      <c r="H44" s="119"/>
      <c r="I44" s="119"/>
      <c r="J44" s="37"/>
      <c r="K44" s="296"/>
      <c r="L44" s="157"/>
      <c r="M44" s="119"/>
      <c r="N44" s="119"/>
      <c r="O44" s="119"/>
      <c r="P44" s="37"/>
      <c r="Q44" s="296"/>
      <c r="R44" s="38"/>
      <c r="S44" s="36"/>
      <c r="T44" s="36"/>
      <c r="U44" s="36"/>
      <c r="V44" s="37"/>
      <c r="W44" s="138"/>
      <c r="X44" s="36"/>
      <c r="Y44" s="36"/>
      <c r="Z44" s="36"/>
      <c r="AA44" s="36"/>
      <c r="AB44" s="37"/>
      <c r="AC44" s="138"/>
      <c r="AD44" s="45">
        <v>2</v>
      </c>
      <c r="AE44" s="46"/>
      <c r="AF44" s="46"/>
      <c r="AG44" s="46">
        <v>2</v>
      </c>
      <c r="AH44" s="37"/>
      <c r="AI44" s="138">
        <v>6</v>
      </c>
      <c r="AJ44" s="46"/>
      <c r="AK44" s="46"/>
      <c r="AL44" s="46"/>
      <c r="AM44" s="46"/>
      <c r="AN44" s="37"/>
      <c r="AO44" s="138"/>
      <c r="AP44" s="45"/>
      <c r="AQ44" s="46"/>
      <c r="AR44" s="46"/>
      <c r="AS44" s="46"/>
      <c r="AT44" s="37"/>
      <c r="AU44" s="178"/>
    </row>
    <row r="45" spans="1:47" s="103" customFormat="1" ht="24.75" customHeight="1">
      <c r="A45" s="47">
        <v>23</v>
      </c>
      <c r="B45" s="185" t="s">
        <v>117</v>
      </c>
      <c r="C45" s="35">
        <f>COUNTA(J45,P45,V45,AB45,AH45,AN45,AT45)</f>
        <v>0</v>
      </c>
      <c r="D45" s="38">
        <f>SUM(K45,Q45,W45,AC45,AI45,AO45,AU45)</f>
        <v>3</v>
      </c>
      <c r="E45" s="275">
        <f>SUM(F45:I45,L45:O45,R45:U45,X45:AA45,AD45:AG45,AJ45:AM45,AP45:AS45)*15</f>
        <v>45</v>
      </c>
      <c r="F45" s="157"/>
      <c r="G45" s="119"/>
      <c r="H45" s="119"/>
      <c r="I45" s="119"/>
      <c r="J45" s="37"/>
      <c r="K45" s="296"/>
      <c r="L45" s="157"/>
      <c r="M45" s="119"/>
      <c r="N45" s="119"/>
      <c r="O45" s="119"/>
      <c r="P45" s="37"/>
      <c r="Q45" s="296"/>
      <c r="R45" s="38"/>
      <c r="S45" s="36"/>
      <c r="T45" s="36"/>
      <c r="U45" s="36"/>
      <c r="V45" s="37"/>
      <c r="W45" s="138"/>
      <c r="X45" s="46"/>
      <c r="Y45" s="46"/>
      <c r="Z45" s="46"/>
      <c r="AA45" s="46"/>
      <c r="AB45" s="37"/>
      <c r="AC45" s="138"/>
      <c r="AD45" s="45"/>
      <c r="AE45" s="264"/>
      <c r="AF45" s="46"/>
      <c r="AG45" s="46"/>
      <c r="AH45" s="37"/>
      <c r="AI45" s="138"/>
      <c r="AJ45" s="45">
        <v>1</v>
      </c>
      <c r="AK45" s="264"/>
      <c r="AL45" s="46">
        <v>2</v>
      </c>
      <c r="AM45" s="46"/>
      <c r="AN45" s="37"/>
      <c r="AO45" s="138">
        <v>3</v>
      </c>
      <c r="AP45" s="45"/>
      <c r="AQ45" s="46"/>
      <c r="AR45" s="46"/>
      <c r="AS45" s="46"/>
      <c r="AT45" s="37"/>
      <c r="AU45" s="178"/>
    </row>
    <row r="46" spans="1:47" s="103" customFormat="1" ht="15.75" customHeight="1">
      <c r="A46" s="47">
        <v>24</v>
      </c>
      <c r="B46" s="117" t="s">
        <v>140</v>
      </c>
      <c r="C46" s="48">
        <f t="shared" si="3"/>
        <v>0</v>
      </c>
      <c r="D46" s="51">
        <f t="shared" si="4"/>
        <v>23</v>
      </c>
      <c r="E46" s="129">
        <f t="shared" si="5"/>
        <v>345</v>
      </c>
      <c r="F46" s="157"/>
      <c r="G46" s="119"/>
      <c r="H46" s="119"/>
      <c r="I46" s="119"/>
      <c r="J46" s="37"/>
      <c r="K46" s="296"/>
      <c r="L46" s="157"/>
      <c r="M46" s="119"/>
      <c r="N46" s="119"/>
      <c r="O46" s="119"/>
      <c r="P46" s="37"/>
      <c r="Q46" s="296"/>
      <c r="R46" s="38"/>
      <c r="S46" s="36"/>
      <c r="T46" s="36"/>
      <c r="U46" s="36"/>
      <c r="V46" s="37"/>
      <c r="W46" s="138"/>
      <c r="X46" s="36">
        <v>4</v>
      </c>
      <c r="Y46" s="36">
        <v>1</v>
      </c>
      <c r="Z46" s="36">
        <v>3</v>
      </c>
      <c r="AA46" s="36"/>
      <c r="AB46" s="37"/>
      <c r="AC46" s="138">
        <v>8</v>
      </c>
      <c r="AD46" s="45">
        <v>4</v>
      </c>
      <c r="AE46" s="46"/>
      <c r="AF46" s="46"/>
      <c r="AG46" s="46">
        <v>6</v>
      </c>
      <c r="AH46" s="37"/>
      <c r="AI46" s="138">
        <v>10</v>
      </c>
      <c r="AJ46" s="46">
        <v>2</v>
      </c>
      <c r="AK46" s="46"/>
      <c r="AL46" s="46"/>
      <c r="AM46" s="46">
        <v>3</v>
      </c>
      <c r="AN46" s="37"/>
      <c r="AO46" s="138">
        <v>5</v>
      </c>
      <c r="AP46" s="45"/>
      <c r="AQ46" s="46"/>
      <c r="AR46" s="46"/>
      <c r="AS46" s="46"/>
      <c r="AT46" s="37"/>
      <c r="AU46" s="178"/>
    </row>
    <row r="47" spans="1:47" s="103" customFormat="1" ht="15" customHeight="1">
      <c r="A47" s="47">
        <v>25</v>
      </c>
      <c r="B47" s="115" t="s">
        <v>115</v>
      </c>
      <c r="C47" s="48">
        <f t="shared" si="3"/>
        <v>0</v>
      </c>
      <c r="D47" s="51">
        <f t="shared" si="4"/>
        <v>7</v>
      </c>
      <c r="E47" s="129">
        <f t="shared" si="5"/>
        <v>0</v>
      </c>
      <c r="F47" s="157"/>
      <c r="G47" s="119"/>
      <c r="H47" s="119"/>
      <c r="I47" s="119"/>
      <c r="J47" s="37"/>
      <c r="K47" s="296"/>
      <c r="L47" s="157"/>
      <c r="M47" s="119"/>
      <c r="N47" s="119"/>
      <c r="O47" s="119"/>
      <c r="P47" s="37"/>
      <c r="Q47" s="296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38"/>
      <c r="AE47" s="36"/>
      <c r="AF47" s="36"/>
      <c r="AG47" s="36"/>
      <c r="AH47" s="37"/>
      <c r="AI47" s="138"/>
      <c r="AJ47" s="46"/>
      <c r="AK47" s="46"/>
      <c r="AL47" s="46"/>
      <c r="AM47" s="46"/>
      <c r="AN47" s="37"/>
      <c r="AO47" s="138"/>
      <c r="AP47" s="157"/>
      <c r="AQ47" s="119"/>
      <c r="AR47" s="119"/>
      <c r="AS47" s="119"/>
      <c r="AT47" s="37"/>
      <c r="AU47" s="178">
        <v>7</v>
      </c>
    </row>
    <row r="48" spans="1:47" s="102" customFormat="1" ht="15" customHeight="1">
      <c r="A48" s="47">
        <v>26</v>
      </c>
      <c r="B48" s="116" t="s">
        <v>30</v>
      </c>
      <c r="C48" s="48">
        <f t="shared" si="3"/>
        <v>0</v>
      </c>
      <c r="D48" s="51">
        <f t="shared" si="4"/>
        <v>1</v>
      </c>
      <c r="E48" s="129">
        <f t="shared" si="5"/>
        <v>15</v>
      </c>
      <c r="F48" s="295"/>
      <c r="G48" s="279"/>
      <c r="H48" s="279"/>
      <c r="I48" s="279"/>
      <c r="J48" s="50"/>
      <c r="K48" s="276"/>
      <c r="L48" s="295"/>
      <c r="M48" s="279"/>
      <c r="N48" s="279"/>
      <c r="O48" s="279"/>
      <c r="P48" s="50"/>
      <c r="Q48" s="276"/>
      <c r="R48" s="51"/>
      <c r="S48" s="49"/>
      <c r="T48" s="49"/>
      <c r="U48" s="49"/>
      <c r="V48" s="50"/>
      <c r="W48" s="137"/>
      <c r="X48" s="49"/>
      <c r="Y48" s="49"/>
      <c r="Z48" s="49"/>
      <c r="AA48" s="49"/>
      <c r="AB48" s="50"/>
      <c r="AC48" s="137"/>
      <c r="AD48" s="51"/>
      <c r="AE48" s="49"/>
      <c r="AF48" s="49"/>
      <c r="AG48" s="49"/>
      <c r="AH48" s="50"/>
      <c r="AI48" s="137"/>
      <c r="AJ48" s="49"/>
      <c r="AK48" s="49"/>
      <c r="AL48" s="49"/>
      <c r="AM48" s="49">
        <v>1</v>
      </c>
      <c r="AN48" s="50"/>
      <c r="AO48" s="137">
        <v>1</v>
      </c>
      <c r="AP48" s="51"/>
      <c r="AQ48" s="49"/>
      <c r="AR48" s="49"/>
      <c r="AS48" s="49"/>
      <c r="AT48" s="50"/>
      <c r="AU48" s="177"/>
    </row>
    <row r="49" spans="1:47" s="102" customFormat="1" ht="15" customHeight="1">
      <c r="A49" s="47">
        <v>27</v>
      </c>
      <c r="B49" s="116" t="s">
        <v>67</v>
      </c>
      <c r="C49" s="48">
        <f t="shared" si="3"/>
        <v>0</v>
      </c>
      <c r="D49" s="51">
        <f t="shared" si="4"/>
        <v>2</v>
      </c>
      <c r="E49" s="129">
        <f t="shared" si="5"/>
        <v>30</v>
      </c>
      <c r="F49" s="295"/>
      <c r="G49" s="279"/>
      <c r="H49" s="279"/>
      <c r="I49" s="279"/>
      <c r="J49" s="50"/>
      <c r="K49" s="276"/>
      <c r="L49" s="295"/>
      <c r="M49" s="279"/>
      <c r="N49" s="279"/>
      <c r="O49" s="279"/>
      <c r="P49" s="50"/>
      <c r="Q49" s="276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/>
      <c r="AN49" s="50"/>
      <c r="AO49" s="137"/>
      <c r="AP49" s="51"/>
      <c r="AQ49" s="49"/>
      <c r="AR49" s="49"/>
      <c r="AS49" s="49">
        <v>2</v>
      </c>
      <c r="AT49" s="50"/>
      <c r="AU49" s="177">
        <v>2</v>
      </c>
    </row>
    <row r="50" spans="1:47" s="101" customFormat="1" ht="21" customHeight="1">
      <c r="A50" s="47">
        <v>28</v>
      </c>
      <c r="B50" s="34" t="s">
        <v>64</v>
      </c>
      <c r="C50" s="48">
        <f t="shared" si="3"/>
        <v>1</v>
      </c>
      <c r="D50" s="51">
        <f t="shared" si="4"/>
        <v>5</v>
      </c>
      <c r="E50" s="129">
        <f t="shared" si="5"/>
        <v>0</v>
      </c>
      <c r="F50" s="157"/>
      <c r="G50" s="119"/>
      <c r="H50" s="119"/>
      <c r="I50" s="119"/>
      <c r="J50" s="37"/>
      <c r="K50" s="296"/>
      <c r="L50" s="157"/>
      <c r="M50" s="119"/>
      <c r="N50" s="119"/>
      <c r="O50" s="119"/>
      <c r="P50" s="37"/>
      <c r="Q50" s="296"/>
      <c r="R50" s="38"/>
      <c r="S50" s="36"/>
      <c r="T50" s="36"/>
      <c r="U50" s="36"/>
      <c r="V50" s="37"/>
      <c r="W50" s="138"/>
      <c r="X50" s="36"/>
      <c r="Y50" s="36"/>
      <c r="Z50" s="36"/>
      <c r="AA50" s="36"/>
      <c r="AB50" s="37"/>
      <c r="AC50" s="138"/>
      <c r="AD50" s="38"/>
      <c r="AE50" s="36"/>
      <c r="AF50" s="36"/>
      <c r="AG50" s="36"/>
      <c r="AH50" s="37"/>
      <c r="AI50" s="138"/>
      <c r="AJ50" s="36"/>
      <c r="AK50" s="36"/>
      <c r="AL50" s="36"/>
      <c r="AM50" s="36"/>
      <c r="AN50" s="37"/>
      <c r="AO50" s="138"/>
      <c r="AP50" s="38"/>
      <c r="AQ50" s="36"/>
      <c r="AR50" s="36"/>
      <c r="AS50" s="36">
        <v>0</v>
      </c>
      <c r="AT50" s="37" t="s">
        <v>20</v>
      </c>
      <c r="AU50" s="178">
        <v>5</v>
      </c>
    </row>
    <row r="51" spans="1:47" s="102" customFormat="1" ht="15" customHeight="1">
      <c r="A51" s="47">
        <v>29</v>
      </c>
      <c r="B51" s="44" t="s">
        <v>51</v>
      </c>
      <c r="C51" s="48">
        <f t="shared" si="3"/>
        <v>0</v>
      </c>
      <c r="D51" s="51">
        <f t="shared" si="4"/>
        <v>10</v>
      </c>
      <c r="E51" s="129">
        <f t="shared" si="5"/>
        <v>0</v>
      </c>
      <c r="F51" s="295"/>
      <c r="G51" s="279"/>
      <c r="H51" s="279"/>
      <c r="I51" s="279"/>
      <c r="J51" s="50"/>
      <c r="K51" s="276"/>
      <c r="L51" s="295"/>
      <c r="M51" s="279"/>
      <c r="N51" s="279"/>
      <c r="O51" s="279"/>
      <c r="P51" s="50"/>
      <c r="Q51" s="276"/>
      <c r="R51" s="51"/>
      <c r="S51" s="49"/>
      <c r="T51" s="49"/>
      <c r="U51" s="49"/>
      <c r="V51" s="50"/>
      <c r="W51" s="137"/>
      <c r="X51" s="49"/>
      <c r="Y51" s="49"/>
      <c r="Z51" s="49"/>
      <c r="AA51" s="49"/>
      <c r="AB51" s="50"/>
      <c r="AC51" s="137"/>
      <c r="AD51" s="51"/>
      <c r="AE51" s="49"/>
      <c r="AF51" s="49"/>
      <c r="AG51" s="49"/>
      <c r="AH51" s="50"/>
      <c r="AI51" s="137"/>
      <c r="AJ51" s="49"/>
      <c r="AK51" s="49"/>
      <c r="AL51" s="49"/>
      <c r="AM51" s="49"/>
      <c r="AN51" s="50"/>
      <c r="AO51" s="137"/>
      <c r="AP51" s="51"/>
      <c r="AQ51" s="49"/>
      <c r="AR51" s="49"/>
      <c r="AS51" s="49">
        <v>0</v>
      </c>
      <c r="AT51" s="50"/>
      <c r="AU51" s="177">
        <v>10</v>
      </c>
    </row>
    <row r="52" spans="1:47" s="61" customFormat="1" ht="12.75" customHeight="1" hidden="1" thickBot="1" thickTop="1">
      <c r="A52" s="56"/>
      <c r="B52" s="19">
        <f>SUM(C9:C51)</f>
        <v>16</v>
      </c>
      <c r="E52" s="130"/>
      <c r="F52" s="19">
        <f>SUM(F9:F51)</f>
        <v>14</v>
      </c>
      <c r="G52" s="19">
        <f>SUM(G9:G51)</f>
        <v>7</v>
      </c>
      <c r="H52" s="19">
        <f>SUM(H9:H51)</f>
        <v>2</v>
      </c>
      <c r="I52" s="19">
        <f>SUM(I9:I51)</f>
        <v>1</v>
      </c>
      <c r="J52" s="62">
        <f>COUNTA(J9:J51)</f>
        <v>1</v>
      </c>
      <c r="K52" s="141">
        <f>SUM(K10:K51)</f>
        <v>29</v>
      </c>
      <c r="L52" s="19">
        <f>SUM(L9:L51)</f>
        <v>10</v>
      </c>
      <c r="M52" s="19">
        <f>SUM(M9:M51)</f>
        <v>6</v>
      </c>
      <c r="N52" s="19">
        <f>SUM(N9:N51)</f>
        <v>12</v>
      </c>
      <c r="O52" s="19">
        <f>SUM(O9:O51)</f>
        <v>0</v>
      </c>
      <c r="P52" s="19">
        <f>COUNTA(P9:P51)</f>
        <v>3</v>
      </c>
      <c r="Q52" s="141">
        <f>SUM(Q10:Q51)</f>
        <v>31</v>
      </c>
      <c r="R52" s="19">
        <f>SUM(R9:R51)</f>
        <v>12</v>
      </c>
      <c r="S52" s="19">
        <f>SUM(S9:S51)</f>
        <v>6</v>
      </c>
      <c r="T52" s="19">
        <f>SUM(T9:T51)</f>
        <v>7</v>
      </c>
      <c r="U52" s="19">
        <f>SUM(U9:U51)</f>
        <v>1</v>
      </c>
      <c r="V52" s="19">
        <f>COUNTA(V9:V51)</f>
        <v>3</v>
      </c>
      <c r="W52" s="141">
        <f>SUM(W10:W51)</f>
        <v>31</v>
      </c>
      <c r="X52" s="19">
        <f>SUM(X9:X51)</f>
        <v>14</v>
      </c>
      <c r="Y52" s="19">
        <f>SUM(Y9:Y51)</f>
        <v>6</v>
      </c>
      <c r="Z52" s="19">
        <f>SUM(Z9:Z51)</f>
        <v>7</v>
      </c>
      <c r="AA52" s="19">
        <f>SUM(AA9:AA51)</f>
        <v>0</v>
      </c>
      <c r="AB52" s="19">
        <f>COUNTA(AB9:AB51)</f>
        <v>2</v>
      </c>
      <c r="AC52" s="141">
        <f>SUM(AC10:AC51)</f>
        <v>29</v>
      </c>
      <c r="AD52" s="19">
        <f>SUM(AD9:AD51)</f>
        <v>13</v>
      </c>
      <c r="AE52" s="19">
        <f>SUM(AE9:AE51)</f>
        <v>5</v>
      </c>
      <c r="AF52" s="19">
        <f>SUM(AF9:AF51)</f>
        <v>0</v>
      </c>
      <c r="AG52" s="19">
        <f>SUM(AG9:AG51)</f>
        <v>10</v>
      </c>
      <c r="AH52" s="19">
        <f>COUNTA(AH9:AH51)</f>
        <v>2</v>
      </c>
      <c r="AI52" s="141">
        <f>SUM(AI10:AI51)</f>
        <v>30</v>
      </c>
      <c r="AJ52" s="19">
        <f>SUM(AJ9:AJ51)</f>
        <v>10.5</v>
      </c>
      <c r="AK52" s="19">
        <f>SUM(AK9:AK51)</f>
        <v>7</v>
      </c>
      <c r="AL52" s="19">
        <f>SUM(AL9:AL51)</f>
        <v>3</v>
      </c>
      <c r="AM52" s="19">
        <f>SUM(AM9:AM51)</f>
        <v>6.5</v>
      </c>
      <c r="AN52" s="19">
        <f>COUNTA(AN9:AN51)</f>
        <v>3</v>
      </c>
      <c r="AO52" s="141">
        <f>SUM(AO10:AO51)</f>
        <v>30</v>
      </c>
      <c r="AP52" s="19">
        <f>SUM(AP9:AP51)</f>
        <v>3</v>
      </c>
      <c r="AQ52" s="19">
        <f>SUM(AQ9:AQ51)</f>
        <v>1</v>
      </c>
      <c r="AR52" s="19">
        <f>SUM(AR9:AR51)</f>
        <v>0</v>
      </c>
      <c r="AS52" s="19">
        <f>SUM(AS9:AS51)</f>
        <v>3</v>
      </c>
      <c r="AT52" s="19">
        <f>COUNTA(AT9:AT51)</f>
        <v>2</v>
      </c>
      <c r="AU52" s="181">
        <f>SUM(AU10:AU51)</f>
        <v>30</v>
      </c>
    </row>
    <row r="53" spans="1:47" s="102" customFormat="1" ht="12" customHeight="1" hidden="1" thickBot="1">
      <c r="A53" s="79"/>
      <c r="B53" s="80"/>
      <c r="C53" s="81"/>
      <c r="D53" s="81"/>
      <c r="E53" s="60"/>
      <c r="F53" s="82"/>
      <c r="G53" s="82"/>
      <c r="H53" s="82"/>
      <c r="I53" s="82"/>
      <c r="J53" s="82"/>
      <c r="K53" s="142"/>
      <c r="L53" s="82"/>
      <c r="M53" s="82"/>
      <c r="N53" s="82"/>
      <c r="O53" s="82"/>
      <c r="P53" s="82"/>
      <c r="Q53" s="142"/>
      <c r="R53" s="82"/>
      <c r="S53" s="82"/>
      <c r="T53" s="82"/>
      <c r="U53" s="82"/>
      <c r="V53" s="82"/>
      <c r="W53" s="142"/>
      <c r="X53" s="82"/>
      <c r="Y53" s="82"/>
      <c r="Z53" s="82"/>
      <c r="AA53" s="82"/>
      <c r="AB53" s="82"/>
      <c r="AC53" s="142"/>
      <c r="AD53" s="82"/>
      <c r="AE53" s="82"/>
      <c r="AF53" s="82"/>
      <c r="AG53" s="82"/>
      <c r="AH53" s="82"/>
      <c r="AI53" s="142"/>
      <c r="AJ53" s="82"/>
      <c r="AK53" s="82"/>
      <c r="AL53" s="82"/>
      <c r="AM53" s="82"/>
      <c r="AN53" s="82"/>
      <c r="AO53" s="142"/>
      <c r="AP53" s="82"/>
      <c r="AQ53" s="82"/>
      <c r="AR53" s="82"/>
      <c r="AS53" s="82"/>
      <c r="AT53" s="82"/>
      <c r="AU53" s="182"/>
    </row>
    <row r="54" spans="1:47" s="61" customFormat="1" ht="11.25" customHeight="1" hidden="1">
      <c r="A54" s="27"/>
      <c r="B54" s="28"/>
      <c r="C54" s="29"/>
      <c r="D54" s="32"/>
      <c r="E54" s="131"/>
      <c r="F54" s="32"/>
      <c r="G54" s="30"/>
      <c r="H54" s="30"/>
      <c r="I54" s="30"/>
      <c r="J54" s="31"/>
      <c r="K54" s="136"/>
      <c r="L54" s="32"/>
      <c r="M54" s="30"/>
      <c r="N54" s="30"/>
      <c r="O54" s="30"/>
      <c r="P54" s="31"/>
      <c r="Q54" s="136"/>
      <c r="R54" s="32"/>
      <c r="S54" s="30"/>
      <c r="T54" s="30"/>
      <c r="U54" s="30"/>
      <c r="V54" s="31"/>
      <c r="W54" s="136"/>
      <c r="X54" s="30"/>
      <c r="Y54" s="30"/>
      <c r="Z54" s="30"/>
      <c r="AA54" s="30"/>
      <c r="AB54" s="31"/>
      <c r="AC54" s="136"/>
      <c r="AD54" s="32"/>
      <c r="AE54" s="30"/>
      <c r="AF54" s="30"/>
      <c r="AG54" s="30"/>
      <c r="AH54" s="31"/>
      <c r="AI54" s="136"/>
      <c r="AJ54" s="30"/>
      <c r="AK54" s="30"/>
      <c r="AL54" s="30"/>
      <c r="AM54" s="30"/>
      <c r="AN54" s="31"/>
      <c r="AO54" s="136"/>
      <c r="AP54" s="32"/>
      <c r="AQ54" s="30"/>
      <c r="AR54" s="30"/>
      <c r="AS54" s="30"/>
      <c r="AT54" s="31"/>
      <c r="AU54" s="176"/>
    </row>
    <row r="55" spans="1:47" s="61" customFormat="1" ht="12.75" customHeight="1">
      <c r="A55" s="63"/>
      <c r="B55" s="64" t="s">
        <v>31</v>
      </c>
      <c r="C55" s="24"/>
      <c r="D55" s="24"/>
      <c r="E55" s="132"/>
      <c r="F55" s="26"/>
      <c r="G55" s="26"/>
      <c r="H55" s="26"/>
      <c r="I55" s="26"/>
      <c r="J55" s="26"/>
      <c r="K55" s="136"/>
      <c r="L55" s="26"/>
      <c r="M55" s="26"/>
      <c r="N55" s="26"/>
      <c r="O55" s="26"/>
      <c r="P55" s="26"/>
      <c r="Q55" s="136"/>
      <c r="R55" s="26"/>
      <c r="S55" s="26"/>
      <c r="T55" s="26"/>
      <c r="U55" s="26"/>
      <c r="V55" s="26"/>
      <c r="W55" s="136"/>
      <c r="X55" s="26"/>
      <c r="Y55" s="26"/>
      <c r="Z55" s="26"/>
      <c r="AA55" s="26"/>
      <c r="AB55" s="26"/>
      <c r="AC55" s="136"/>
      <c r="AD55" s="26"/>
      <c r="AE55" s="26"/>
      <c r="AF55" s="26"/>
      <c r="AG55" s="26"/>
      <c r="AH55" s="26"/>
      <c r="AI55" s="136"/>
      <c r="AJ55" s="26"/>
      <c r="AK55" s="26"/>
      <c r="AL55" s="26"/>
      <c r="AM55" s="26"/>
      <c r="AN55" s="26"/>
      <c r="AO55" s="136"/>
      <c r="AP55" s="26"/>
      <c r="AQ55" s="26"/>
      <c r="AR55" s="26"/>
      <c r="AS55" s="26"/>
      <c r="AT55" s="26"/>
      <c r="AU55" s="176"/>
    </row>
    <row r="56" spans="1:47" s="61" customFormat="1" ht="12" thickBot="1">
      <c r="A56" s="65"/>
      <c r="B56" s="66"/>
      <c r="C56" s="158">
        <f>SUM(C10:C51)</f>
        <v>16</v>
      </c>
      <c r="D56" s="159">
        <f>SUM(D10:D15,D17:D21,D23:D51)</f>
        <v>210</v>
      </c>
      <c r="E56" s="160">
        <f>SUM(E10:E15,E17:E21,E23:E51)</f>
        <v>2505</v>
      </c>
      <c r="F56" s="266">
        <f>SUM(F$54:F$54)+F$52</f>
        <v>14</v>
      </c>
      <c r="G56" s="265">
        <f>SUM(G$54:G$54)+G$52</f>
        <v>7</v>
      </c>
      <c r="H56" s="265">
        <f>SUM(H$54:H$54)+H$52</f>
        <v>2</v>
      </c>
      <c r="I56" s="265">
        <f>SUM(I$54:I$54)+I$52</f>
        <v>1</v>
      </c>
      <c r="J56" s="267">
        <f>COUNTA(J$54:J$54)+J$52</f>
        <v>1</v>
      </c>
      <c r="K56" s="268">
        <f>K52</f>
        <v>29</v>
      </c>
      <c r="L56" s="265">
        <f>SUM(L$54:L$54)+L$52</f>
        <v>10</v>
      </c>
      <c r="M56" s="265">
        <f>SUM(M$54:M$54)+M$52</f>
        <v>6</v>
      </c>
      <c r="N56" s="265">
        <f>SUM(N$54:N$54)+N$52</f>
        <v>12</v>
      </c>
      <c r="O56" s="265">
        <f>SUM(O$54:O$54)+O$52</f>
        <v>0</v>
      </c>
      <c r="P56" s="267">
        <f>COUNTA(P$54:P$54)+P$52</f>
        <v>3</v>
      </c>
      <c r="Q56" s="268">
        <f>Q52</f>
        <v>31</v>
      </c>
      <c r="R56" s="265">
        <f>SUM(R$54:R$54)+R$52</f>
        <v>12</v>
      </c>
      <c r="S56" s="265">
        <f>SUM(S$54:S$54)+S$52</f>
        <v>6</v>
      </c>
      <c r="T56" s="265">
        <f>SUM(T$54:T$54)+T$52</f>
        <v>7</v>
      </c>
      <c r="U56" s="265">
        <f>SUM(U$54:U$54)+U$52</f>
        <v>1</v>
      </c>
      <c r="V56" s="267">
        <f>COUNTA(V$54:V$54)+V$52</f>
        <v>3</v>
      </c>
      <c r="W56" s="268">
        <f>W52</f>
        <v>31</v>
      </c>
      <c r="X56" s="265">
        <f>SUM(X$54:X$54)+X$52</f>
        <v>14</v>
      </c>
      <c r="Y56" s="265">
        <f>SUM(Y$54:Y$54)+Y$52</f>
        <v>6</v>
      </c>
      <c r="Z56" s="265">
        <f>SUM(Z$54:Z$54)+Z$52</f>
        <v>7</v>
      </c>
      <c r="AA56" s="265">
        <f>SUM(AA$54:AA$54)+AA$52</f>
        <v>0</v>
      </c>
      <c r="AB56" s="267">
        <f>COUNTA(AB$54:AB$54)+AB$52</f>
        <v>2</v>
      </c>
      <c r="AC56" s="268">
        <f>AC52</f>
        <v>29</v>
      </c>
      <c r="AD56" s="265">
        <f>SUM(AD$54:AD$54)+AD$52</f>
        <v>13</v>
      </c>
      <c r="AE56" s="265">
        <f>SUM(AE$54:AE$54)+AE$52</f>
        <v>5</v>
      </c>
      <c r="AF56" s="265">
        <f>SUM(AF$54:AF$54)+AF$52</f>
        <v>0</v>
      </c>
      <c r="AG56" s="265">
        <f>SUM(AG$54:AG$54)+AG$52</f>
        <v>10</v>
      </c>
      <c r="AH56" s="267">
        <f>COUNTA(AH$54:AH$54)+AH$52</f>
        <v>2</v>
      </c>
      <c r="AI56" s="268">
        <f>AI52</f>
        <v>30</v>
      </c>
      <c r="AJ56" s="265">
        <f>SUM(AJ$54:AJ$54)+AJ$52</f>
        <v>10.5</v>
      </c>
      <c r="AK56" s="265">
        <f>SUM(AK$54:AK$54)+AK$52</f>
        <v>7</v>
      </c>
      <c r="AL56" s="265">
        <f>SUM(AL$54:AL$54)+AL$52</f>
        <v>3</v>
      </c>
      <c r="AM56" s="265">
        <f>SUM(AM$54:AM$54)+AM$52</f>
        <v>6.5</v>
      </c>
      <c r="AN56" s="267">
        <f>COUNTA(AN$54:AN$54)+AN$52</f>
        <v>3</v>
      </c>
      <c r="AO56" s="268">
        <f>AO52</f>
        <v>30</v>
      </c>
      <c r="AP56" s="265">
        <f>SUM(AP$54:AP$54)+AP$52</f>
        <v>3</v>
      </c>
      <c r="AQ56" s="265">
        <f>SUM(AQ$54:AQ$54)+AQ$52</f>
        <v>1</v>
      </c>
      <c r="AR56" s="265">
        <f>SUM(AR$54:AR$54)+AR$52</f>
        <v>0</v>
      </c>
      <c r="AS56" s="265">
        <f>SUM(AS$54:AS$54)+AS$52</f>
        <v>3</v>
      </c>
      <c r="AT56" s="267">
        <f>COUNTA(AT$54:AT$54)+AT$52</f>
        <v>2</v>
      </c>
      <c r="AU56" s="269">
        <f>AU52</f>
        <v>30</v>
      </c>
    </row>
    <row r="57" spans="1:47" s="102" customFormat="1" ht="12" thickBot="1">
      <c r="A57" s="67"/>
      <c r="B57" s="68" t="s">
        <v>32</v>
      </c>
      <c r="C57" s="69"/>
      <c r="D57" s="69"/>
      <c r="E57" s="69">
        <f>E56/15</f>
        <v>167</v>
      </c>
      <c r="F57" s="70"/>
      <c r="G57" s="71">
        <f>SUM(F56:I56)</f>
        <v>24</v>
      </c>
      <c r="H57" s="72"/>
      <c r="I57" s="71"/>
      <c r="J57" s="73"/>
      <c r="K57" s="143"/>
      <c r="L57" s="74"/>
      <c r="M57" s="75">
        <f>SUM(L56:O56)</f>
        <v>28</v>
      </c>
      <c r="N57" s="76"/>
      <c r="O57" s="75"/>
      <c r="P57" s="77"/>
      <c r="Q57" s="147"/>
      <c r="R57" s="74"/>
      <c r="S57" s="75">
        <f>SUM(R56:U56)</f>
        <v>26</v>
      </c>
      <c r="T57" s="76"/>
      <c r="U57" s="75"/>
      <c r="V57" s="77"/>
      <c r="W57" s="147"/>
      <c r="X57" s="78"/>
      <c r="Y57" s="75">
        <f>SUM(X56:AA56)</f>
        <v>27</v>
      </c>
      <c r="Z57" s="76"/>
      <c r="AA57" s="75"/>
      <c r="AB57" s="73"/>
      <c r="AC57" s="151"/>
      <c r="AD57" s="78"/>
      <c r="AE57" s="75">
        <f>SUM(AD56:AG56)</f>
        <v>28</v>
      </c>
      <c r="AF57" s="76"/>
      <c r="AG57" s="75"/>
      <c r="AH57" s="73"/>
      <c r="AI57" s="151"/>
      <c r="AJ57" s="106"/>
      <c r="AK57" s="107">
        <f>SUM(AJ56:AM56)</f>
        <v>27</v>
      </c>
      <c r="AL57" s="108"/>
      <c r="AM57" s="107"/>
      <c r="AN57" s="109"/>
      <c r="AO57" s="152"/>
      <c r="AP57" s="78"/>
      <c r="AQ57" s="75">
        <f>SUM(AP56:AS56)</f>
        <v>7</v>
      </c>
      <c r="AR57" s="75"/>
      <c r="AS57" s="75"/>
      <c r="AT57" s="73"/>
      <c r="AU57" s="153"/>
    </row>
    <row r="58" spans="1:47" s="105" customFormat="1" ht="11.25" customHeight="1" thickTop="1">
      <c r="A58" s="18"/>
      <c r="B58" s="13"/>
      <c r="C58" s="127"/>
      <c r="D58" s="127"/>
      <c r="E58" s="84"/>
      <c r="F58" s="85"/>
      <c r="G58" s="85"/>
      <c r="H58" s="85"/>
      <c r="I58" s="85"/>
      <c r="J58" s="84"/>
      <c r="K58" s="168"/>
      <c r="L58" s="85"/>
      <c r="M58" s="85"/>
      <c r="N58" s="85"/>
      <c r="O58" s="85"/>
      <c r="P58" s="85"/>
      <c r="Q58" s="88"/>
      <c r="R58" s="85"/>
      <c r="S58" s="85"/>
      <c r="T58" s="85"/>
      <c r="U58" s="85"/>
      <c r="V58" s="165"/>
      <c r="W58" s="167"/>
      <c r="X58" s="85"/>
      <c r="Y58" s="85"/>
      <c r="Z58" s="85"/>
      <c r="AA58" s="85"/>
      <c r="AB58" s="85"/>
      <c r="AC58" s="169"/>
      <c r="AD58" s="85"/>
      <c r="AE58" s="85"/>
      <c r="AF58" s="85"/>
      <c r="AG58" s="85"/>
      <c r="AH58" s="165"/>
      <c r="AI58" s="167"/>
      <c r="AJ58" s="86"/>
      <c r="AK58" s="85"/>
      <c r="AL58" s="85"/>
      <c r="AM58" s="85"/>
      <c r="AN58" s="85"/>
      <c r="AO58" s="88"/>
      <c r="AP58" s="85"/>
      <c r="AQ58" s="85"/>
      <c r="AR58" s="85"/>
      <c r="AS58" s="85"/>
      <c r="AT58" s="85"/>
      <c r="AU58" s="154"/>
    </row>
    <row r="59" spans="1:47" s="105" customFormat="1" ht="11.25" customHeight="1">
      <c r="A59" s="18"/>
      <c r="B59" s="164"/>
      <c r="C59" s="92"/>
      <c r="D59" s="92"/>
      <c r="E59" s="92"/>
      <c r="F59" s="162"/>
      <c r="G59" s="92"/>
      <c r="H59" s="92"/>
      <c r="I59" s="92"/>
      <c r="J59" s="92"/>
      <c r="K59" s="148"/>
      <c r="L59" s="92"/>
      <c r="M59" s="89" t="s">
        <v>33</v>
      </c>
      <c r="N59" s="89"/>
      <c r="O59" s="89"/>
      <c r="P59" s="92"/>
      <c r="Q59" s="92"/>
      <c r="R59" s="92"/>
      <c r="S59" s="89" t="s">
        <v>153</v>
      </c>
      <c r="T59" s="92"/>
      <c r="U59" s="92"/>
      <c r="V59" s="92"/>
      <c r="W59" s="89"/>
      <c r="X59" s="92"/>
      <c r="Y59" s="92"/>
      <c r="Z59" s="92"/>
      <c r="AA59" s="92"/>
      <c r="AB59" s="92"/>
      <c r="AC59" s="148"/>
      <c r="AD59" s="85"/>
      <c r="AE59" s="88" t="s">
        <v>93</v>
      </c>
      <c r="AF59" s="85"/>
      <c r="AG59" s="85"/>
      <c r="AH59" s="92"/>
      <c r="AI59" s="89"/>
      <c r="AJ59" s="2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28" t="s">
        <v>122</v>
      </c>
      <c r="C60" s="89"/>
      <c r="D60" s="89"/>
      <c r="E60" s="89"/>
      <c r="F60" s="89"/>
      <c r="G60" s="163"/>
      <c r="H60" s="91"/>
      <c r="I60" s="90"/>
      <c r="J60" s="91"/>
      <c r="K60" s="150"/>
      <c r="L60" s="170"/>
      <c r="M60" s="144"/>
      <c r="N60" s="144"/>
      <c r="O60" s="144"/>
      <c r="P60" s="87"/>
      <c r="Q60" s="87"/>
      <c r="R60" s="171"/>
      <c r="S60" s="171"/>
      <c r="T60" s="171"/>
      <c r="U60" s="171"/>
      <c r="V60" s="172"/>
      <c r="W60" s="171"/>
      <c r="X60" s="173"/>
      <c r="Y60" s="173"/>
      <c r="Z60" s="173"/>
      <c r="AA60" s="173"/>
      <c r="AB60" s="173"/>
      <c r="AC60" s="149"/>
      <c r="AD60" s="85"/>
      <c r="AE60" s="88" t="s">
        <v>137</v>
      </c>
      <c r="AF60" s="85"/>
      <c r="AG60" s="85"/>
      <c r="AH60" s="92"/>
      <c r="AI60" s="89"/>
      <c r="AJ60" s="286"/>
      <c r="AK60" s="85"/>
      <c r="AL60" s="85"/>
      <c r="AM60" s="85"/>
      <c r="AN60" s="85"/>
      <c r="AO60" s="88"/>
      <c r="AP60" s="85"/>
      <c r="AQ60" s="85"/>
      <c r="AR60" s="85"/>
      <c r="AS60" s="85"/>
      <c r="AT60" s="85"/>
      <c r="AU60" s="154"/>
    </row>
    <row r="61" spans="1:47" s="105" customFormat="1" ht="11.25" customHeight="1">
      <c r="A61" s="18"/>
      <c r="B61" s="164"/>
      <c r="C61" s="89"/>
      <c r="D61" s="89"/>
      <c r="E61" s="89"/>
      <c r="F61" s="89"/>
      <c r="G61" s="163"/>
      <c r="H61" s="91"/>
      <c r="I61" s="90"/>
      <c r="J61" s="91"/>
      <c r="K61" s="150"/>
      <c r="L61" s="91"/>
      <c r="M61" s="128"/>
      <c r="N61" s="128"/>
      <c r="O61" s="128"/>
      <c r="P61" s="164"/>
      <c r="Q61" s="164"/>
      <c r="R61" s="91"/>
      <c r="S61" s="91"/>
      <c r="T61" s="91"/>
      <c r="U61" s="91"/>
      <c r="V61" s="166"/>
      <c r="W61" s="91"/>
      <c r="AC61" s="148"/>
      <c r="AD61" s="85"/>
      <c r="AE61" s="105" t="s">
        <v>138</v>
      </c>
      <c r="AF61" s="85"/>
      <c r="AG61" s="85"/>
      <c r="AH61" s="92"/>
      <c r="AI61" s="89"/>
      <c r="AJ61" s="286"/>
      <c r="AK61" s="85"/>
      <c r="AL61" s="85"/>
      <c r="AM61" s="85"/>
      <c r="AN61" s="85"/>
      <c r="AO61" s="88"/>
      <c r="AP61" s="85"/>
      <c r="AQ61" s="85"/>
      <c r="AR61" s="85"/>
      <c r="AS61" s="85"/>
      <c r="AT61" s="85"/>
      <c r="AU61" s="154"/>
    </row>
    <row r="62" spans="1:47" s="104" customFormat="1" ht="11.25" customHeight="1">
      <c r="A62" s="93"/>
      <c r="B62" s="164"/>
      <c r="C62" s="128"/>
      <c r="D62" s="128"/>
      <c r="E62" s="128"/>
      <c r="F62" s="128"/>
      <c r="G62" s="163"/>
      <c r="H62" s="128"/>
      <c r="I62" s="128"/>
      <c r="J62" s="128"/>
      <c r="K62" s="95"/>
      <c r="L62" s="128"/>
      <c r="M62" s="94" t="s">
        <v>34</v>
      </c>
      <c r="N62" s="94"/>
      <c r="O62" s="94"/>
      <c r="P62" s="104" t="s">
        <v>154</v>
      </c>
      <c r="Q62" s="83"/>
      <c r="R62" s="128"/>
      <c r="S62" s="128"/>
      <c r="T62" s="128"/>
      <c r="U62" s="128"/>
      <c r="W62" s="128"/>
      <c r="AC62" s="95"/>
      <c r="AD62" s="85"/>
      <c r="AF62" s="85"/>
      <c r="AG62" s="85"/>
      <c r="AH62" s="92"/>
      <c r="AI62" s="89"/>
      <c r="AJ62" s="286"/>
      <c r="AK62" s="85"/>
      <c r="AL62" s="85"/>
      <c r="AM62" s="85"/>
      <c r="AN62" s="85"/>
      <c r="AO62" s="88"/>
      <c r="AP62" s="85"/>
      <c r="AQ62" s="85"/>
      <c r="AR62" s="85"/>
      <c r="AS62" s="85"/>
      <c r="AT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/>
      <c r="N63" s="94"/>
      <c r="O63" s="94"/>
      <c r="P63" s="287" t="s">
        <v>120</v>
      </c>
      <c r="Q63" s="83"/>
      <c r="R63" s="128"/>
      <c r="S63" s="128"/>
      <c r="T63" s="128"/>
      <c r="U63" s="128"/>
      <c r="W63" s="128"/>
      <c r="AC63" s="95"/>
      <c r="AD63" s="85"/>
      <c r="AE63" s="88" t="s">
        <v>155</v>
      </c>
      <c r="AF63" s="85"/>
      <c r="AG63" s="85"/>
      <c r="AH63" s="92"/>
      <c r="AI63" s="89"/>
      <c r="AJ63" s="286"/>
      <c r="AK63" s="85"/>
      <c r="AL63" s="85"/>
      <c r="AM63" s="85"/>
      <c r="AN63" s="85"/>
      <c r="AO63" s="88"/>
      <c r="AP63" s="85"/>
      <c r="AQ63" s="85"/>
      <c r="AR63" s="85"/>
      <c r="AS63" s="85"/>
      <c r="AT63" s="85"/>
      <c r="AU63" s="154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83" t="s">
        <v>101</v>
      </c>
      <c r="Q64" s="128"/>
      <c r="R64" s="128"/>
      <c r="S64" s="128"/>
      <c r="T64" s="128"/>
      <c r="U64" s="128"/>
      <c r="V64" s="128"/>
      <c r="W64" s="128"/>
      <c r="AC64" s="95"/>
      <c r="AD64" s="85"/>
      <c r="AE64" s="85"/>
      <c r="AF64" s="85"/>
      <c r="AG64" s="85"/>
      <c r="AH64" s="92"/>
      <c r="AI64" s="89"/>
      <c r="AJ64" s="86"/>
      <c r="AK64" s="85"/>
      <c r="AL64" s="85"/>
      <c r="AM64" s="85"/>
      <c r="AN64" s="85"/>
      <c r="AO64" s="88"/>
      <c r="AP64" s="88" t="s">
        <v>119</v>
      </c>
      <c r="AQ64" s="85"/>
      <c r="AR64" s="85"/>
      <c r="AS64" s="85"/>
      <c r="AT64" s="85"/>
      <c r="AU64" s="154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.75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D6:D8"/>
    <mergeCell ref="E6:E8"/>
    <mergeCell ref="F7:K7"/>
    <mergeCell ref="AJ7:AO7"/>
    <mergeCell ref="AP7:AU7"/>
    <mergeCell ref="L7:Q7"/>
    <mergeCell ref="R7:W7"/>
    <mergeCell ref="X7:AC7"/>
    <mergeCell ref="AD7:AI7"/>
  </mergeCells>
  <printOptions horizontalCentered="1"/>
  <pageMargins left="0.24" right="0.15748031496062992" top="0.6" bottom="0.2755905511811024" header="0.2755905511811024" footer="0.1968503937007874"/>
  <pageSetup fitToHeight="4" horizontalDpi="600" verticalDpi="600" orientation="portrait" paperSize="9" scale="64" r:id="rId1"/>
  <headerFooter alignWithMargins="0">
    <oddHeader>&amp;RZałącznik nr Z6.1.12
do Uchwały RIP 6/2011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3"/>
  <sheetViews>
    <sheetView view="pageLayout" workbookViewId="0" topLeftCell="A7">
      <selection activeCell="Y42" sqref="Y42:Y44"/>
    </sheetView>
  </sheetViews>
  <sheetFormatPr defaultColWidth="9.25390625" defaultRowHeight="12.75"/>
  <cols>
    <col min="1" max="1" width="2.75390625" style="19" customWidth="1"/>
    <col min="2" max="2" width="30.25390625" style="57" customWidth="1"/>
    <col min="3" max="3" width="3.25390625" style="58" customWidth="1"/>
    <col min="4" max="4" width="4.25390625" style="58" customWidth="1"/>
    <col min="5" max="9" width="2.25390625" style="59" customWidth="1"/>
    <col min="10" max="10" width="3.125" style="59" customWidth="1"/>
    <col min="11" max="15" width="2.25390625" style="59" customWidth="1"/>
    <col min="16" max="16" width="3.00390625" style="146" customWidth="1"/>
    <col min="17" max="21" width="2.25390625" style="59" customWidth="1"/>
    <col min="22" max="22" width="3.00390625" style="146" customWidth="1"/>
    <col min="23" max="24" width="2.25390625" style="59" customWidth="1"/>
    <col min="25" max="25" width="2.875" style="59" customWidth="1"/>
    <col min="26" max="26" width="3.00390625" style="59" customWidth="1"/>
    <col min="27" max="27" width="2.25390625" style="59" customWidth="1"/>
    <col min="28" max="28" width="3.00390625" style="146" customWidth="1"/>
    <col min="29" max="33" width="2.25390625" style="59" customWidth="1"/>
    <col min="34" max="34" width="3.00390625" style="146" customWidth="1"/>
    <col min="35" max="39" width="2.25390625" style="59" customWidth="1"/>
    <col min="40" max="40" width="3.00390625" style="146" customWidth="1"/>
    <col min="41" max="42" width="2.25390625" style="59" customWidth="1"/>
    <col min="43" max="43" width="2.75390625" style="59" customWidth="1"/>
    <col min="44" max="45" width="2.25390625" style="59" customWidth="1"/>
    <col min="46" max="46" width="3.25390625" style="146" customWidth="1"/>
    <col min="47" max="16384" width="9.25390625" style="59" customWidth="1"/>
  </cols>
  <sheetData>
    <row r="1" spans="2:46" ht="12">
      <c r="B1" s="104"/>
      <c r="C1" s="19"/>
      <c r="D1" s="19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45"/>
      <c r="Q1" s="105"/>
      <c r="R1" s="105"/>
      <c r="S1" s="105"/>
      <c r="T1" s="105"/>
      <c r="U1" s="105"/>
      <c r="V1" s="145"/>
      <c r="W1" s="105"/>
      <c r="X1" s="105"/>
      <c r="Y1" s="105"/>
      <c r="Z1" s="105"/>
      <c r="AA1" s="105"/>
      <c r="AB1" s="145"/>
      <c r="AC1" s="105"/>
      <c r="AD1" s="105"/>
      <c r="AE1" s="105"/>
      <c r="AF1" s="105"/>
      <c r="AG1" s="105"/>
      <c r="AH1" s="145"/>
      <c r="AI1" s="105"/>
      <c r="AJ1" s="105"/>
      <c r="AK1" s="105"/>
      <c r="AL1" s="105"/>
      <c r="AM1" s="105"/>
      <c r="AN1" s="145"/>
      <c r="AO1" s="105"/>
      <c r="AP1" s="105"/>
      <c r="AQ1" s="105"/>
      <c r="AR1" s="105"/>
      <c r="AS1" s="105"/>
      <c r="AT1" s="145"/>
    </row>
    <row r="2" spans="2:46" ht="12">
      <c r="B2" s="104"/>
      <c r="C2" s="19"/>
      <c r="D2" s="19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45"/>
      <c r="Q2" s="105"/>
      <c r="R2" s="105"/>
      <c r="S2" s="105"/>
      <c r="T2" s="105"/>
      <c r="U2" s="105"/>
      <c r="V2" s="145"/>
      <c r="W2" s="105"/>
      <c r="X2" s="105"/>
      <c r="Y2" s="105"/>
      <c r="Z2" s="105"/>
      <c r="AA2" s="105"/>
      <c r="AB2" s="145"/>
      <c r="AC2" s="105"/>
      <c r="AD2" s="105"/>
      <c r="AE2" s="105"/>
      <c r="AF2" s="105"/>
      <c r="AG2" s="105"/>
      <c r="AH2" s="145"/>
      <c r="AI2" s="105"/>
      <c r="AJ2" s="105"/>
      <c r="AK2" s="105"/>
      <c r="AL2" s="105"/>
      <c r="AM2" s="105"/>
      <c r="AN2" s="145"/>
      <c r="AO2" s="105"/>
      <c r="AP2" s="105"/>
      <c r="AQ2" s="105"/>
      <c r="AR2" s="105"/>
      <c r="AS2" s="105"/>
      <c r="AT2" s="145"/>
    </row>
    <row r="3" spans="2:46" ht="12">
      <c r="B3" s="104"/>
      <c r="C3" s="19"/>
      <c r="D3" s="1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45"/>
      <c r="Q3" s="105"/>
      <c r="R3" s="105"/>
      <c r="S3" s="105"/>
      <c r="T3" s="105"/>
      <c r="U3" s="105"/>
      <c r="V3" s="145"/>
      <c r="W3" s="105"/>
      <c r="X3" s="105"/>
      <c r="Y3" s="105"/>
      <c r="Z3" s="105"/>
      <c r="AA3" s="105"/>
      <c r="AB3" s="145"/>
      <c r="AC3" s="105"/>
      <c r="AD3" s="105"/>
      <c r="AE3" s="105"/>
      <c r="AF3" s="105"/>
      <c r="AG3" s="105"/>
      <c r="AH3" s="145"/>
      <c r="AI3" s="105"/>
      <c r="AJ3" s="105"/>
      <c r="AK3" s="105"/>
      <c r="AL3" s="105"/>
      <c r="AM3" s="105"/>
      <c r="AN3" s="145"/>
      <c r="AO3" s="105"/>
      <c r="AP3" s="105"/>
      <c r="AQ3" s="105"/>
      <c r="AR3" s="105"/>
      <c r="AS3" s="105"/>
      <c r="AT3" s="145"/>
    </row>
    <row r="4" spans="2:46" ht="12">
      <c r="B4" s="104"/>
      <c r="C4" s="19"/>
      <c r="D4" s="19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45"/>
      <c r="Q4" s="105"/>
      <c r="R4" s="105"/>
      <c r="S4" s="105"/>
      <c r="T4" s="105"/>
      <c r="U4" s="105"/>
      <c r="V4" s="145"/>
      <c r="W4" s="105"/>
      <c r="X4" s="105"/>
      <c r="Y4" s="105"/>
      <c r="Z4" s="105"/>
      <c r="AA4" s="105"/>
      <c r="AB4" s="145"/>
      <c r="AC4" s="105"/>
      <c r="AD4" s="105"/>
      <c r="AE4" s="105"/>
      <c r="AF4" s="105"/>
      <c r="AG4" s="105"/>
      <c r="AH4" s="145"/>
      <c r="AI4" s="105"/>
      <c r="AJ4" s="105"/>
      <c r="AK4" s="105"/>
      <c r="AL4" s="105"/>
      <c r="AM4" s="105"/>
      <c r="AN4" s="145"/>
      <c r="AO4" s="105"/>
      <c r="AP4" s="105"/>
      <c r="AQ4" s="105"/>
      <c r="AR4" s="105"/>
      <c r="AS4" s="105"/>
      <c r="AT4" s="145"/>
    </row>
    <row r="5" spans="1:46" ht="12.75">
      <c r="A5" s="201" t="s">
        <v>79</v>
      </c>
      <c r="B5" s="104"/>
      <c r="C5" s="19"/>
      <c r="D5" s="19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45"/>
      <c r="Q5" s="105"/>
      <c r="R5" s="105"/>
      <c r="S5" s="105"/>
      <c r="T5" s="105"/>
      <c r="U5" s="105"/>
      <c r="V5" s="145"/>
      <c r="W5" s="105"/>
      <c r="X5" s="105"/>
      <c r="Y5" s="105"/>
      <c r="Z5" s="105"/>
      <c r="AA5" s="105"/>
      <c r="AB5" s="145"/>
      <c r="AC5" s="105"/>
      <c r="AD5" s="105"/>
      <c r="AE5" s="105"/>
      <c r="AF5" s="105"/>
      <c r="AG5" s="105"/>
      <c r="AH5" s="145"/>
      <c r="AI5" s="105"/>
      <c r="AJ5" s="105"/>
      <c r="AK5" s="105"/>
      <c r="AL5" s="105"/>
      <c r="AM5" s="105"/>
      <c r="AN5" s="145"/>
      <c r="AO5" s="105"/>
      <c r="AP5" s="105"/>
      <c r="AQ5" s="105"/>
      <c r="AR5" s="105"/>
      <c r="AS5" s="105"/>
      <c r="AT5" s="145"/>
    </row>
    <row r="6" spans="1:46" ht="12.75" customHeight="1">
      <c r="A6" s="201" t="s">
        <v>80</v>
      </c>
      <c r="B6" s="104"/>
      <c r="C6" s="19"/>
      <c r="D6" s="19"/>
      <c r="E6" s="105"/>
      <c r="F6" s="105"/>
      <c r="G6" s="105"/>
      <c r="H6" s="105"/>
      <c r="J6" s="105"/>
      <c r="K6" s="105"/>
      <c r="L6" s="105"/>
      <c r="M6" s="105"/>
      <c r="N6" s="105"/>
      <c r="O6" s="105"/>
      <c r="P6" s="145"/>
      <c r="Q6" s="105"/>
      <c r="R6" s="105"/>
      <c r="S6" s="105"/>
      <c r="T6" s="105"/>
      <c r="U6" s="105"/>
      <c r="V6" s="145"/>
      <c r="W6" s="105"/>
      <c r="X6" s="105"/>
      <c r="Y6" s="105"/>
      <c r="Z6" s="105"/>
      <c r="AA6" s="105"/>
      <c r="AB6" s="145"/>
      <c r="AC6" s="105"/>
      <c r="AD6" s="105"/>
      <c r="AE6" s="105"/>
      <c r="AF6" s="105"/>
      <c r="AG6" s="105"/>
      <c r="AH6" s="145"/>
      <c r="AI6" s="105"/>
      <c r="AJ6" s="105"/>
      <c r="AK6" s="105"/>
      <c r="AL6" s="105"/>
      <c r="AM6" s="105"/>
      <c r="AN6" s="145"/>
      <c r="AO6" s="105"/>
      <c r="AP6" s="105"/>
      <c r="AQ6" s="105"/>
      <c r="AR6" s="105"/>
      <c r="AS6" s="105"/>
      <c r="AT6" s="145"/>
    </row>
    <row r="7" ht="18">
      <c r="N7" s="202" t="s">
        <v>139</v>
      </c>
    </row>
    <row r="8" spans="1:34" ht="12.75">
      <c r="A8" s="10" t="s">
        <v>55</v>
      </c>
      <c r="AB8" s="59"/>
      <c r="AH8" s="59"/>
    </row>
    <row r="9" spans="1:34" ht="12.75">
      <c r="A9" s="10" t="s">
        <v>82</v>
      </c>
      <c r="AB9" s="59"/>
      <c r="AH9" s="59"/>
    </row>
    <row r="10" spans="1:34" ht="12.75">
      <c r="A10" s="1" t="s">
        <v>83</v>
      </c>
      <c r="AB10" s="59"/>
      <c r="AH10" s="10"/>
    </row>
    <row r="11" spans="3:4" ht="12.75" thickBot="1">
      <c r="C11" s="203"/>
      <c r="D11" s="203"/>
    </row>
    <row r="12" spans="1:46" ht="13.5" customHeight="1" thickBot="1" thickTop="1">
      <c r="A12" s="379" t="s">
        <v>6</v>
      </c>
      <c r="B12" s="13"/>
      <c r="C12" s="382" t="s">
        <v>57</v>
      </c>
      <c r="D12" s="373" t="s">
        <v>58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35"/>
      <c r="Q12" s="15"/>
      <c r="R12" s="15"/>
      <c r="S12" s="15"/>
      <c r="T12" s="15"/>
      <c r="U12" s="15" t="s">
        <v>5</v>
      </c>
      <c r="V12" s="135"/>
      <c r="W12" s="15"/>
      <c r="X12" s="15"/>
      <c r="Y12" s="15"/>
      <c r="Z12" s="15"/>
      <c r="AA12" s="15"/>
      <c r="AB12" s="135"/>
      <c r="AC12" s="15"/>
      <c r="AD12" s="15"/>
      <c r="AE12" s="15"/>
      <c r="AF12" s="15"/>
      <c r="AG12" s="15"/>
      <c r="AH12" s="135"/>
      <c r="AI12" s="15"/>
      <c r="AJ12" s="15"/>
      <c r="AK12" s="15"/>
      <c r="AL12" s="15"/>
      <c r="AM12" s="15"/>
      <c r="AN12" s="135"/>
      <c r="AO12" s="15"/>
      <c r="AP12" s="15"/>
      <c r="AQ12" s="15"/>
      <c r="AR12" s="15"/>
      <c r="AS12" s="15"/>
      <c r="AT12" s="183"/>
    </row>
    <row r="13" spans="1:46" s="102" customFormat="1" ht="15" customHeight="1">
      <c r="A13" s="380"/>
      <c r="B13" s="204" t="s">
        <v>84</v>
      </c>
      <c r="C13" s="382"/>
      <c r="D13" s="373"/>
      <c r="E13" s="369" t="s">
        <v>8</v>
      </c>
      <c r="F13" s="370"/>
      <c r="G13" s="370"/>
      <c r="H13" s="370"/>
      <c r="I13" s="370"/>
      <c r="J13" s="371"/>
      <c r="K13" s="369" t="s">
        <v>9</v>
      </c>
      <c r="L13" s="370"/>
      <c r="M13" s="370"/>
      <c r="N13" s="370"/>
      <c r="O13" s="370"/>
      <c r="P13" s="371"/>
      <c r="Q13" s="369" t="s">
        <v>10</v>
      </c>
      <c r="R13" s="370"/>
      <c r="S13" s="370"/>
      <c r="T13" s="370"/>
      <c r="U13" s="370"/>
      <c r="V13" s="371"/>
      <c r="W13" s="369" t="s">
        <v>11</v>
      </c>
      <c r="X13" s="370"/>
      <c r="Y13" s="370"/>
      <c r="Z13" s="370"/>
      <c r="AA13" s="370"/>
      <c r="AB13" s="371"/>
      <c r="AC13" s="369" t="s">
        <v>12</v>
      </c>
      <c r="AD13" s="370"/>
      <c r="AE13" s="370"/>
      <c r="AF13" s="370"/>
      <c r="AG13" s="370"/>
      <c r="AH13" s="371"/>
      <c r="AI13" s="369" t="s">
        <v>13</v>
      </c>
      <c r="AJ13" s="370"/>
      <c r="AK13" s="370"/>
      <c r="AL13" s="370"/>
      <c r="AM13" s="370"/>
      <c r="AN13" s="371"/>
      <c r="AO13" s="369" t="s">
        <v>14</v>
      </c>
      <c r="AP13" s="370"/>
      <c r="AQ13" s="370"/>
      <c r="AR13" s="370"/>
      <c r="AS13" s="370"/>
      <c r="AT13" s="372"/>
    </row>
    <row r="14" spans="1:46" s="101" customFormat="1" ht="14.25" customHeight="1" thickBot="1">
      <c r="A14" s="381"/>
      <c r="B14" s="21"/>
      <c r="C14" s="383"/>
      <c r="D14" s="374"/>
      <c r="E14" s="205" t="s">
        <v>15</v>
      </c>
      <c r="F14" s="206" t="s">
        <v>16</v>
      </c>
      <c r="G14" s="206" t="s">
        <v>17</v>
      </c>
      <c r="H14" s="207" t="s">
        <v>18</v>
      </c>
      <c r="I14" s="208" t="s">
        <v>19</v>
      </c>
      <c r="J14" s="209" t="s">
        <v>57</v>
      </c>
      <c r="K14" s="205" t="s">
        <v>15</v>
      </c>
      <c r="L14" s="206" t="s">
        <v>16</v>
      </c>
      <c r="M14" s="206" t="s">
        <v>17</v>
      </c>
      <c r="N14" s="207" t="s">
        <v>18</v>
      </c>
      <c r="O14" s="208" t="s">
        <v>19</v>
      </c>
      <c r="P14" s="209" t="s">
        <v>57</v>
      </c>
      <c r="Q14" s="205" t="s">
        <v>15</v>
      </c>
      <c r="R14" s="206" t="s">
        <v>16</v>
      </c>
      <c r="S14" s="206" t="s">
        <v>17</v>
      </c>
      <c r="T14" s="207" t="s">
        <v>18</v>
      </c>
      <c r="U14" s="208" t="s">
        <v>19</v>
      </c>
      <c r="V14" s="209" t="s">
        <v>57</v>
      </c>
      <c r="W14" s="205" t="s">
        <v>15</v>
      </c>
      <c r="X14" s="206" t="s">
        <v>16</v>
      </c>
      <c r="Y14" s="206" t="s">
        <v>17</v>
      </c>
      <c r="Z14" s="207" t="s">
        <v>18</v>
      </c>
      <c r="AA14" s="208" t="s">
        <v>19</v>
      </c>
      <c r="AB14" s="209" t="s">
        <v>57</v>
      </c>
      <c r="AC14" s="205" t="s">
        <v>15</v>
      </c>
      <c r="AD14" s="206" t="s">
        <v>16</v>
      </c>
      <c r="AE14" s="206" t="s">
        <v>17</v>
      </c>
      <c r="AF14" s="207" t="s">
        <v>18</v>
      </c>
      <c r="AG14" s="208" t="s">
        <v>19</v>
      </c>
      <c r="AH14" s="209" t="s">
        <v>57</v>
      </c>
      <c r="AI14" s="205" t="s">
        <v>15</v>
      </c>
      <c r="AJ14" s="206" t="s">
        <v>16</v>
      </c>
      <c r="AK14" s="206" t="s">
        <v>17</v>
      </c>
      <c r="AL14" s="207" t="s">
        <v>18</v>
      </c>
      <c r="AM14" s="208" t="s">
        <v>19</v>
      </c>
      <c r="AN14" s="209" t="s">
        <v>57</v>
      </c>
      <c r="AO14" s="205" t="s">
        <v>15</v>
      </c>
      <c r="AP14" s="206" t="s">
        <v>16</v>
      </c>
      <c r="AQ14" s="206" t="s">
        <v>17</v>
      </c>
      <c r="AR14" s="207" t="s">
        <v>18</v>
      </c>
      <c r="AS14" s="208" t="s">
        <v>19</v>
      </c>
      <c r="AT14" s="210" t="s">
        <v>57</v>
      </c>
    </row>
    <row r="15" spans="1:46" s="102" customFormat="1" ht="12.75" customHeight="1" thickBot="1">
      <c r="A15" s="377" t="s">
        <v>131</v>
      </c>
      <c r="B15" s="378"/>
      <c r="C15" s="378"/>
      <c r="D15" s="378"/>
      <c r="E15" s="281"/>
      <c r="F15" s="211"/>
      <c r="G15" s="211"/>
      <c r="H15" s="211"/>
      <c r="I15" s="82"/>
      <c r="J15" s="282"/>
      <c r="K15" s="211"/>
      <c r="L15" s="211"/>
      <c r="M15" s="211"/>
      <c r="N15" s="211"/>
      <c r="O15" s="82"/>
      <c r="P15" s="282"/>
      <c r="Q15" s="211"/>
      <c r="R15" s="211"/>
      <c r="S15" s="211"/>
      <c r="T15" s="211"/>
      <c r="U15" s="82"/>
      <c r="V15" s="282"/>
      <c r="W15" s="211"/>
      <c r="X15" s="283"/>
      <c r="Y15" s="283"/>
      <c r="Z15" s="211"/>
      <c r="AA15" s="82"/>
      <c r="AB15" s="282"/>
      <c r="AC15" s="212"/>
      <c r="AD15" s="284"/>
      <c r="AE15" s="284"/>
      <c r="AF15" s="212"/>
      <c r="AG15" s="82"/>
      <c r="AH15" s="282"/>
      <c r="AI15" s="212"/>
      <c r="AJ15" s="212"/>
      <c r="AK15" s="212"/>
      <c r="AL15" s="212"/>
      <c r="AM15" s="82"/>
      <c r="AN15" s="282"/>
      <c r="AO15" s="212"/>
      <c r="AP15" s="212"/>
      <c r="AQ15" s="212"/>
      <c r="AR15" s="212"/>
      <c r="AS15" s="82"/>
      <c r="AT15" s="285"/>
    </row>
    <row r="16" spans="1:46" s="102" customFormat="1" ht="15" customHeight="1">
      <c r="A16" s="33">
        <v>1</v>
      </c>
      <c r="B16" s="185" t="s">
        <v>104</v>
      </c>
      <c r="C16" s="51">
        <f>SUM(J16,P16,V16,AB16,AH16,AN16,AT16)</f>
        <v>3</v>
      </c>
      <c r="D16" s="129">
        <f>SUM(E16:H16,K16:N16,Q16:T16,W16:Z16,AC16:AF16,AI16:AL16,AO16:AR16)*15</f>
        <v>45</v>
      </c>
      <c r="E16" s="51"/>
      <c r="F16" s="49"/>
      <c r="G16" s="49"/>
      <c r="H16" s="49"/>
      <c r="I16" s="50"/>
      <c r="J16" s="231"/>
      <c r="K16" s="49"/>
      <c r="L16" s="49"/>
      <c r="M16" s="49"/>
      <c r="N16" s="49"/>
      <c r="O16" s="50"/>
      <c r="P16" s="231"/>
      <c r="Q16" s="51"/>
      <c r="R16" s="49"/>
      <c r="S16" s="49"/>
      <c r="T16" s="49"/>
      <c r="U16" s="50"/>
      <c r="V16" s="231"/>
      <c r="W16" s="49">
        <v>1</v>
      </c>
      <c r="X16" s="49"/>
      <c r="Y16" s="49">
        <v>2</v>
      </c>
      <c r="Z16" s="49"/>
      <c r="AA16" s="50"/>
      <c r="AB16" s="231">
        <v>3</v>
      </c>
      <c r="AC16" s="53"/>
      <c r="AD16" s="54"/>
      <c r="AE16" s="54"/>
      <c r="AF16" s="54"/>
      <c r="AG16" s="50"/>
      <c r="AH16" s="231"/>
      <c r="AI16" s="54"/>
      <c r="AJ16" s="52"/>
      <c r="AK16" s="52"/>
      <c r="AL16" s="52"/>
      <c r="AM16" s="50"/>
      <c r="AN16" s="231"/>
      <c r="AO16" s="53"/>
      <c r="AP16" s="54"/>
      <c r="AQ16" s="54"/>
      <c r="AR16" s="54"/>
      <c r="AS16" s="50"/>
      <c r="AT16" s="232"/>
    </row>
    <row r="17" spans="1:46" s="102" customFormat="1" ht="15" customHeight="1" thickBot="1">
      <c r="A17" s="213">
        <v>2</v>
      </c>
      <c r="B17" s="186" t="s">
        <v>133</v>
      </c>
      <c r="C17" s="120">
        <f>SUM(J17,P17,V17,AB17,AH17,AN17,AT17)</f>
        <v>3</v>
      </c>
      <c r="D17" s="215">
        <f>SUM(E17:H17,K17:N17,Q17:T17,W17:Z17,AC17:AF17,AI17:AL17,AO17:AR17)*15</f>
        <v>45</v>
      </c>
      <c r="E17" s="120"/>
      <c r="F17" s="111"/>
      <c r="G17" s="111"/>
      <c r="H17" s="111"/>
      <c r="I17" s="112"/>
      <c r="J17" s="216"/>
      <c r="K17" s="111"/>
      <c r="L17" s="111"/>
      <c r="M17" s="111"/>
      <c r="N17" s="111"/>
      <c r="O17" s="112"/>
      <c r="P17" s="216"/>
      <c r="Q17" s="120"/>
      <c r="R17" s="111"/>
      <c r="S17" s="111"/>
      <c r="T17" s="111"/>
      <c r="U17" s="112"/>
      <c r="V17" s="216"/>
      <c r="W17" s="111">
        <v>1</v>
      </c>
      <c r="X17" s="111"/>
      <c r="Y17" s="111">
        <v>2</v>
      </c>
      <c r="Z17" s="111"/>
      <c r="AA17" s="112"/>
      <c r="AB17" s="216">
        <v>3</v>
      </c>
      <c r="AC17" s="53"/>
      <c r="AD17" s="124"/>
      <c r="AE17" s="54"/>
      <c r="AF17" s="54"/>
      <c r="AG17" s="50"/>
      <c r="AH17" s="231"/>
      <c r="AI17" s="113"/>
      <c r="AJ17" s="113"/>
      <c r="AK17" s="113"/>
      <c r="AL17" s="113"/>
      <c r="AM17" s="112"/>
      <c r="AN17" s="216"/>
      <c r="AO17" s="121"/>
      <c r="AP17" s="113"/>
      <c r="AQ17" s="113"/>
      <c r="AR17" s="113"/>
      <c r="AS17" s="112"/>
      <c r="AT17" s="219"/>
    </row>
    <row r="18" spans="1:46" s="102" customFormat="1" ht="12.75" customHeight="1" thickBot="1">
      <c r="A18" s="377" t="s">
        <v>132</v>
      </c>
      <c r="B18" s="378"/>
      <c r="C18" s="378"/>
      <c r="D18" s="378"/>
      <c r="E18" s="281"/>
      <c r="F18" s="211"/>
      <c r="G18" s="211"/>
      <c r="H18" s="211"/>
      <c r="I18" s="82"/>
      <c r="J18" s="282"/>
      <c r="K18" s="211"/>
      <c r="L18" s="211"/>
      <c r="M18" s="211"/>
      <c r="N18" s="211"/>
      <c r="O18" s="82"/>
      <c r="P18" s="282"/>
      <c r="Q18" s="211"/>
      <c r="R18" s="211"/>
      <c r="S18" s="211"/>
      <c r="T18" s="211"/>
      <c r="U18" s="82"/>
      <c r="V18" s="282"/>
      <c r="W18" s="211"/>
      <c r="X18" s="283"/>
      <c r="Y18" s="283"/>
      <c r="Z18" s="211"/>
      <c r="AA18" s="82"/>
      <c r="AB18" s="282"/>
      <c r="AC18" s="212"/>
      <c r="AD18" s="284"/>
      <c r="AE18" s="284"/>
      <c r="AF18" s="212"/>
      <c r="AG18" s="82"/>
      <c r="AH18" s="282"/>
      <c r="AI18" s="212"/>
      <c r="AJ18" s="212"/>
      <c r="AK18" s="212"/>
      <c r="AL18" s="212"/>
      <c r="AM18" s="82"/>
      <c r="AN18" s="282"/>
      <c r="AO18" s="212"/>
      <c r="AP18" s="212"/>
      <c r="AQ18" s="212"/>
      <c r="AR18" s="212"/>
      <c r="AS18" s="82"/>
      <c r="AT18" s="285"/>
    </row>
    <row r="19" spans="1:46" s="102" customFormat="1" ht="15" customHeight="1">
      <c r="A19" s="213">
        <v>1</v>
      </c>
      <c r="B19" s="186" t="s">
        <v>128</v>
      </c>
      <c r="C19" s="120">
        <f>SUM(J19,P19,V19,AB19,AH19,AN19,AT19)</f>
        <v>2</v>
      </c>
      <c r="D19" s="215">
        <f>SUM(E19:H19,K19:N19,Q19:T19,W19:Z19,AC19:AF19,AI19:AL19,AO19:AR19)*15</f>
        <v>30</v>
      </c>
      <c r="E19" s="120"/>
      <c r="F19" s="111"/>
      <c r="G19" s="111"/>
      <c r="H19" s="111"/>
      <c r="I19" s="112"/>
      <c r="J19" s="216"/>
      <c r="K19" s="111"/>
      <c r="L19" s="111"/>
      <c r="M19" s="111"/>
      <c r="N19" s="111"/>
      <c r="O19" s="112"/>
      <c r="P19" s="216"/>
      <c r="Q19" s="120"/>
      <c r="R19" s="111"/>
      <c r="S19" s="111"/>
      <c r="T19" s="111"/>
      <c r="U19" s="112"/>
      <c r="V19" s="216"/>
      <c r="W19" s="111">
        <v>1</v>
      </c>
      <c r="X19" s="111">
        <v>1</v>
      </c>
      <c r="Y19" s="111"/>
      <c r="Z19" s="111"/>
      <c r="AA19" s="112"/>
      <c r="AB19" s="216">
        <v>2</v>
      </c>
      <c r="AC19" s="121"/>
      <c r="AD19" s="113"/>
      <c r="AE19" s="218"/>
      <c r="AF19" s="113"/>
      <c r="AG19" s="112"/>
      <c r="AH19" s="216"/>
      <c r="AI19" s="113"/>
      <c r="AJ19" s="113"/>
      <c r="AK19" s="113"/>
      <c r="AL19" s="113"/>
      <c r="AM19" s="112"/>
      <c r="AN19" s="216"/>
      <c r="AO19" s="121"/>
      <c r="AP19" s="113"/>
      <c r="AQ19" s="113"/>
      <c r="AR19" s="113"/>
      <c r="AS19" s="112"/>
      <c r="AT19" s="219"/>
    </row>
    <row r="20" spans="1:46" s="102" customFormat="1" ht="15" customHeight="1">
      <c r="A20" s="33">
        <v>2</v>
      </c>
      <c r="B20" s="272" t="s">
        <v>124</v>
      </c>
      <c r="C20" s="120">
        <f>SUM(J20,P20,V20,AB20,AH20,AN20,AT20)</f>
        <v>2</v>
      </c>
      <c r="D20" s="215">
        <f>SUM(E20:H20,K20:N20,Q20:T20,W20:Z20,AC20:AF20,AI20:AL20,AO20:AR20)*15</f>
        <v>30</v>
      </c>
      <c r="E20" s="51"/>
      <c r="F20" s="49"/>
      <c r="G20" s="49"/>
      <c r="H20" s="49"/>
      <c r="I20" s="50"/>
      <c r="J20" s="231"/>
      <c r="K20" s="49"/>
      <c r="L20" s="49"/>
      <c r="M20" s="49"/>
      <c r="N20" s="49"/>
      <c r="O20" s="50"/>
      <c r="P20" s="231"/>
      <c r="Q20" s="51"/>
      <c r="R20" s="49"/>
      <c r="S20" s="49"/>
      <c r="T20" s="49"/>
      <c r="U20" s="50"/>
      <c r="V20" s="231"/>
      <c r="W20" s="49">
        <v>1</v>
      </c>
      <c r="X20" s="49">
        <v>1</v>
      </c>
      <c r="Y20" s="49"/>
      <c r="Z20" s="49"/>
      <c r="AA20" s="50"/>
      <c r="AB20" s="231">
        <v>2</v>
      </c>
      <c r="AC20" s="53"/>
      <c r="AD20" s="124"/>
      <c r="AE20" s="54"/>
      <c r="AF20" s="54"/>
      <c r="AG20" s="50"/>
      <c r="AH20" s="231"/>
      <c r="AI20" s="54"/>
      <c r="AJ20" s="54"/>
      <c r="AK20" s="54"/>
      <c r="AL20" s="54"/>
      <c r="AM20" s="50"/>
      <c r="AN20" s="231"/>
      <c r="AO20" s="53"/>
      <c r="AP20" s="54"/>
      <c r="AQ20" s="54"/>
      <c r="AR20" s="54"/>
      <c r="AS20" s="50"/>
      <c r="AT20" s="232"/>
    </row>
    <row r="21" spans="1:46" s="102" customFormat="1" ht="15" customHeight="1">
      <c r="A21" s="33">
        <v>3</v>
      </c>
      <c r="B21" s="185" t="s">
        <v>53</v>
      </c>
      <c r="C21" s="51">
        <f>SUM(J21,P21,V21,AB21,AH21,AN21,AT21)</f>
        <v>3</v>
      </c>
      <c r="D21" s="129">
        <f>SUM(E21:H21,K21:N21,Q21:T21,W21:Z21,AC21:AF21,AI21:AL21,AO21:AR21)*15</f>
        <v>45</v>
      </c>
      <c r="E21" s="51"/>
      <c r="F21" s="49"/>
      <c r="G21" s="49"/>
      <c r="H21" s="49"/>
      <c r="I21" s="50"/>
      <c r="J21" s="231"/>
      <c r="K21" s="49"/>
      <c r="L21" s="49"/>
      <c r="M21" s="49"/>
      <c r="N21" s="49"/>
      <c r="O21" s="50"/>
      <c r="P21" s="231"/>
      <c r="Q21" s="51"/>
      <c r="R21" s="49"/>
      <c r="S21" s="49"/>
      <c r="T21" s="49"/>
      <c r="U21" s="50"/>
      <c r="V21" s="231"/>
      <c r="W21" s="49">
        <v>1</v>
      </c>
      <c r="X21" s="49">
        <v>1</v>
      </c>
      <c r="Y21" s="49"/>
      <c r="Z21" s="49">
        <v>1</v>
      </c>
      <c r="AA21" s="50"/>
      <c r="AB21" s="231">
        <v>3</v>
      </c>
      <c r="AC21" s="53"/>
      <c r="AD21" s="54"/>
      <c r="AE21" s="124"/>
      <c r="AF21" s="54"/>
      <c r="AG21" s="50"/>
      <c r="AH21" s="231"/>
      <c r="AI21" s="54"/>
      <c r="AJ21" s="54"/>
      <c r="AK21" s="54"/>
      <c r="AL21" s="54"/>
      <c r="AM21" s="50"/>
      <c r="AN21" s="231"/>
      <c r="AO21" s="53"/>
      <c r="AP21" s="54"/>
      <c r="AQ21" s="54"/>
      <c r="AR21" s="54"/>
      <c r="AS21" s="50"/>
      <c r="AT21" s="232"/>
    </row>
    <row r="22" spans="1:46" s="102" customFormat="1" ht="24" customHeight="1" thickBot="1">
      <c r="A22" s="213">
        <v>4</v>
      </c>
      <c r="B22" s="186" t="s">
        <v>123</v>
      </c>
      <c r="C22" s="120">
        <f>SUM(J22,P22,V22,AB22,AH22,AN22,AT22)</f>
        <v>3</v>
      </c>
      <c r="D22" s="215">
        <f>SUM(E22:H22,K22:N22,Q22:T22,W22:Z22,AC22:AF22,AI22:AL22,AO22:AR22)*15</f>
        <v>45</v>
      </c>
      <c r="E22" s="120"/>
      <c r="F22" s="111"/>
      <c r="G22" s="111"/>
      <c r="H22" s="111"/>
      <c r="I22" s="112"/>
      <c r="J22" s="216"/>
      <c r="K22" s="111"/>
      <c r="L22" s="111"/>
      <c r="M22" s="111"/>
      <c r="N22" s="111"/>
      <c r="O22" s="112"/>
      <c r="P22" s="216"/>
      <c r="Q22" s="120"/>
      <c r="R22" s="111"/>
      <c r="S22" s="111"/>
      <c r="T22" s="111"/>
      <c r="U22" s="112"/>
      <c r="V22" s="216"/>
      <c r="W22" s="111">
        <v>2</v>
      </c>
      <c r="X22" s="111"/>
      <c r="Y22" s="217">
        <v>0.5</v>
      </c>
      <c r="Z22" s="217">
        <v>0.5</v>
      </c>
      <c r="AA22" s="112"/>
      <c r="AB22" s="216">
        <v>3</v>
      </c>
      <c r="AC22" s="121"/>
      <c r="AD22" s="218"/>
      <c r="AE22" s="218"/>
      <c r="AF22" s="113"/>
      <c r="AG22" s="112"/>
      <c r="AH22" s="216"/>
      <c r="AI22" s="113"/>
      <c r="AJ22" s="113"/>
      <c r="AK22" s="113"/>
      <c r="AL22" s="113"/>
      <c r="AM22" s="112"/>
      <c r="AN22" s="216"/>
      <c r="AO22" s="121"/>
      <c r="AP22" s="113"/>
      <c r="AQ22" s="113"/>
      <c r="AR22" s="113"/>
      <c r="AS22" s="112"/>
      <c r="AT22" s="219"/>
    </row>
    <row r="23" spans="1:46" s="102" customFormat="1" ht="12.75" customHeight="1" thickBot="1">
      <c r="A23" s="377" t="s">
        <v>130</v>
      </c>
      <c r="B23" s="378"/>
      <c r="C23" s="378"/>
      <c r="D23" s="378"/>
      <c r="E23" s="281"/>
      <c r="F23" s="211"/>
      <c r="G23" s="211"/>
      <c r="H23" s="211"/>
      <c r="I23" s="82"/>
      <c r="J23" s="282"/>
      <c r="K23" s="211"/>
      <c r="L23" s="211"/>
      <c r="M23" s="211"/>
      <c r="N23" s="211"/>
      <c r="O23" s="82"/>
      <c r="P23" s="282"/>
      <c r="Q23" s="211"/>
      <c r="R23" s="211"/>
      <c r="S23" s="211"/>
      <c r="T23" s="211"/>
      <c r="U23" s="82"/>
      <c r="V23" s="282"/>
      <c r="W23" s="211"/>
      <c r="X23" s="283"/>
      <c r="Y23" s="283"/>
      <c r="Z23" s="211"/>
      <c r="AA23" s="82"/>
      <c r="AB23" s="282"/>
      <c r="AC23" s="212"/>
      <c r="AD23" s="284"/>
      <c r="AE23" s="284"/>
      <c r="AF23" s="212"/>
      <c r="AG23" s="82"/>
      <c r="AH23" s="282"/>
      <c r="AI23" s="212"/>
      <c r="AJ23" s="212"/>
      <c r="AK23" s="212"/>
      <c r="AL23" s="212"/>
      <c r="AM23" s="82"/>
      <c r="AN23" s="282"/>
      <c r="AO23" s="212"/>
      <c r="AP23" s="212"/>
      <c r="AQ23" s="212"/>
      <c r="AR23" s="212"/>
      <c r="AS23" s="82"/>
      <c r="AT23" s="285"/>
    </row>
    <row r="24" spans="1:46" s="102" customFormat="1" ht="15" customHeight="1">
      <c r="A24" s="213">
        <v>1</v>
      </c>
      <c r="B24" s="186" t="s">
        <v>105</v>
      </c>
      <c r="C24" s="120">
        <f aca="true" t="shared" si="0" ref="C24:C31">SUM(J24,P24,V24,AB24,AH24,AN24,AT24)</f>
        <v>3</v>
      </c>
      <c r="D24" s="215">
        <f aca="true" t="shared" si="1" ref="D24:D31">SUM(E24:H24,K24:N24,Q24:T24,W24:Z24,AC24:AF24,AI24:AL24,AO24:AR24)*15</f>
        <v>45</v>
      </c>
      <c r="E24" s="120"/>
      <c r="F24" s="111"/>
      <c r="G24" s="111"/>
      <c r="H24" s="111"/>
      <c r="I24" s="112"/>
      <c r="J24" s="216"/>
      <c r="K24" s="111"/>
      <c r="L24" s="111"/>
      <c r="M24" s="111"/>
      <c r="N24" s="111"/>
      <c r="O24" s="112"/>
      <c r="P24" s="216"/>
      <c r="Q24" s="120"/>
      <c r="R24" s="111"/>
      <c r="S24" s="111"/>
      <c r="T24" s="111"/>
      <c r="U24" s="112"/>
      <c r="V24" s="216"/>
      <c r="W24" s="111"/>
      <c r="X24" s="217"/>
      <c r="Y24" s="217"/>
      <c r="Z24" s="111"/>
      <c r="AA24" s="112"/>
      <c r="AB24" s="216"/>
      <c r="AC24" s="121">
        <v>1</v>
      </c>
      <c r="AD24" s="113">
        <v>1</v>
      </c>
      <c r="AE24" s="113"/>
      <c r="AF24" s="113">
        <v>1</v>
      </c>
      <c r="AG24" s="112"/>
      <c r="AH24" s="216">
        <v>3</v>
      </c>
      <c r="AI24" s="113"/>
      <c r="AJ24" s="270"/>
      <c r="AK24" s="270"/>
      <c r="AL24" s="270"/>
      <c r="AM24" s="112"/>
      <c r="AN24" s="216"/>
      <c r="AO24" s="121"/>
      <c r="AP24" s="113"/>
      <c r="AQ24" s="113"/>
      <c r="AR24" s="113"/>
      <c r="AS24" s="112"/>
      <c r="AT24" s="219"/>
    </row>
    <row r="25" spans="1:46" s="102" customFormat="1" ht="15" customHeight="1">
      <c r="A25" s="213">
        <v>2</v>
      </c>
      <c r="B25" s="186" t="s">
        <v>108</v>
      </c>
      <c r="C25" s="120">
        <f>SUM(J25,P25,V25,AB25,AH25,AN25,AT25)</f>
        <v>3</v>
      </c>
      <c r="D25" s="215">
        <f>SUM(E25:H25,K25:N25,Q25:T25,W25:Z25,AC25:AF25,AI25:AL25,AO25:AR25)*15</f>
        <v>45</v>
      </c>
      <c r="E25" s="120"/>
      <c r="F25" s="111"/>
      <c r="G25" s="111"/>
      <c r="H25" s="111"/>
      <c r="I25" s="112"/>
      <c r="J25" s="216"/>
      <c r="K25" s="111"/>
      <c r="L25" s="111"/>
      <c r="M25" s="111"/>
      <c r="N25" s="111"/>
      <c r="O25" s="112"/>
      <c r="P25" s="216"/>
      <c r="Q25" s="120"/>
      <c r="R25" s="111"/>
      <c r="S25" s="111"/>
      <c r="T25" s="111"/>
      <c r="U25" s="112"/>
      <c r="V25" s="216"/>
      <c r="W25" s="111"/>
      <c r="X25" s="217"/>
      <c r="Y25" s="217"/>
      <c r="Z25" s="111"/>
      <c r="AA25" s="112"/>
      <c r="AB25" s="216"/>
      <c r="AC25" s="113">
        <v>1</v>
      </c>
      <c r="AD25" s="270"/>
      <c r="AE25" s="270"/>
      <c r="AF25" s="270">
        <v>2</v>
      </c>
      <c r="AG25" s="112"/>
      <c r="AH25" s="216">
        <v>3</v>
      </c>
      <c r="AI25" s="113"/>
      <c r="AJ25" s="113"/>
      <c r="AK25" s="113"/>
      <c r="AL25" s="113"/>
      <c r="AM25" s="112"/>
      <c r="AN25" s="216"/>
      <c r="AO25" s="121"/>
      <c r="AP25" s="113"/>
      <c r="AQ25" s="113"/>
      <c r="AR25" s="113"/>
      <c r="AS25" s="112"/>
      <c r="AT25" s="219"/>
    </row>
    <row r="26" spans="1:46" s="102" customFormat="1" ht="15" customHeight="1">
      <c r="A26" s="213">
        <v>3</v>
      </c>
      <c r="B26" s="186" t="s">
        <v>89</v>
      </c>
      <c r="C26" s="120">
        <f t="shared" si="0"/>
        <v>3</v>
      </c>
      <c r="D26" s="215">
        <f t="shared" si="1"/>
        <v>45</v>
      </c>
      <c r="E26" s="120"/>
      <c r="F26" s="111"/>
      <c r="G26" s="111"/>
      <c r="H26" s="111"/>
      <c r="I26" s="112"/>
      <c r="J26" s="216"/>
      <c r="K26" s="111"/>
      <c r="L26" s="111"/>
      <c r="M26" s="111"/>
      <c r="N26" s="111"/>
      <c r="O26" s="112"/>
      <c r="P26" s="216"/>
      <c r="Q26" s="120"/>
      <c r="R26" s="111"/>
      <c r="S26" s="111"/>
      <c r="T26" s="111"/>
      <c r="U26" s="112"/>
      <c r="V26" s="216"/>
      <c r="W26" s="111"/>
      <c r="X26" s="217"/>
      <c r="Y26" s="217"/>
      <c r="Z26" s="111"/>
      <c r="AA26" s="112"/>
      <c r="AB26" s="216"/>
      <c r="AC26" s="121">
        <v>1</v>
      </c>
      <c r="AD26" s="218"/>
      <c r="AE26" s="218"/>
      <c r="AF26" s="113">
        <v>2</v>
      </c>
      <c r="AG26" s="112"/>
      <c r="AH26" s="216">
        <v>3</v>
      </c>
      <c r="AI26" s="113"/>
      <c r="AJ26" s="113"/>
      <c r="AK26" s="113"/>
      <c r="AL26" s="113"/>
      <c r="AM26" s="112"/>
      <c r="AN26" s="216"/>
      <c r="AO26" s="121"/>
      <c r="AP26" s="113"/>
      <c r="AQ26" s="113"/>
      <c r="AR26" s="113"/>
      <c r="AS26" s="112"/>
      <c r="AT26" s="219"/>
    </row>
    <row r="27" spans="1:46" s="102" customFormat="1" ht="15" customHeight="1">
      <c r="A27" s="213">
        <v>4</v>
      </c>
      <c r="B27" s="186" t="s">
        <v>90</v>
      </c>
      <c r="C27" s="120">
        <f t="shared" si="0"/>
        <v>3</v>
      </c>
      <c r="D27" s="215">
        <f t="shared" si="1"/>
        <v>45</v>
      </c>
      <c r="E27" s="120"/>
      <c r="F27" s="111"/>
      <c r="G27" s="111"/>
      <c r="H27" s="111"/>
      <c r="I27" s="112"/>
      <c r="J27" s="216"/>
      <c r="K27" s="111"/>
      <c r="L27" s="111"/>
      <c r="M27" s="111"/>
      <c r="N27" s="111"/>
      <c r="O27" s="112"/>
      <c r="P27" s="216"/>
      <c r="Q27" s="120"/>
      <c r="R27" s="111"/>
      <c r="S27" s="111"/>
      <c r="T27" s="111"/>
      <c r="U27" s="112"/>
      <c r="V27" s="216"/>
      <c r="W27" s="111"/>
      <c r="X27" s="217"/>
      <c r="Y27" s="217"/>
      <c r="Z27" s="111"/>
      <c r="AA27" s="112"/>
      <c r="AB27" s="216"/>
      <c r="AC27" s="53">
        <v>1</v>
      </c>
      <c r="AD27" s="124"/>
      <c r="AE27" s="54"/>
      <c r="AF27" s="54">
        <v>2</v>
      </c>
      <c r="AG27" s="50"/>
      <c r="AH27" s="231">
        <v>3</v>
      </c>
      <c r="AI27" s="113"/>
      <c r="AJ27" s="113"/>
      <c r="AK27" s="113"/>
      <c r="AL27" s="113"/>
      <c r="AM27" s="112"/>
      <c r="AN27" s="216"/>
      <c r="AO27" s="121"/>
      <c r="AP27" s="113"/>
      <c r="AQ27" s="113"/>
      <c r="AR27" s="113"/>
      <c r="AS27" s="112"/>
      <c r="AT27" s="219"/>
    </row>
    <row r="28" spans="1:46" s="102" customFormat="1" ht="15" customHeight="1">
      <c r="A28" s="213">
        <v>5</v>
      </c>
      <c r="B28" s="186" t="s">
        <v>99</v>
      </c>
      <c r="C28" s="120">
        <f>SUM(J28,P28,V28,AB28,AH28,AN28,AT28)</f>
        <v>3</v>
      </c>
      <c r="D28" s="215">
        <f>SUM(E28:H28,K28:N28,Q28:T28,W28:Z28,AC28:AF28,AI28:AL28,AO28:AR28)*15</f>
        <v>45</v>
      </c>
      <c r="E28" s="120"/>
      <c r="F28" s="111"/>
      <c r="G28" s="111"/>
      <c r="H28" s="111"/>
      <c r="I28" s="112"/>
      <c r="J28" s="216"/>
      <c r="K28" s="111"/>
      <c r="L28" s="111"/>
      <c r="M28" s="111"/>
      <c r="N28" s="111"/>
      <c r="O28" s="112"/>
      <c r="P28" s="216"/>
      <c r="Q28" s="120"/>
      <c r="R28" s="111"/>
      <c r="S28" s="111"/>
      <c r="T28" s="111"/>
      <c r="U28" s="112"/>
      <c r="V28" s="216"/>
      <c r="W28" s="111"/>
      <c r="X28" s="217"/>
      <c r="Y28" s="217"/>
      <c r="Z28" s="111"/>
      <c r="AA28" s="112"/>
      <c r="AB28" s="216"/>
      <c r="AC28" s="121">
        <v>1</v>
      </c>
      <c r="AD28" s="113"/>
      <c r="AE28" s="218"/>
      <c r="AF28" s="113">
        <v>2</v>
      </c>
      <c r="AG28" s="112"/>
      <c r="AH28" s="216">
        <v>3</v>
      </c>
      <c r="AI28" s="113"/>
      <c r="AJ28" s="113"/>
      <c r="AK28" s="113"/>
      <c r="AL28" s="113"/>
      <c r="AM28" s="112"/>
      <c r="AN28" s="216"/>
      <c r="AO28" s="121"/>
      <c r="AP28" s="113"/>
      <c r="AQ28" s="113"/>
      <c r="AR28" s="113"/>
      <c r="AS28" s="112"/>
      <c r="AT28" s="219"/>
    </row>
    <row r="29" spans="1:46" s="102" customFormat="1" ht="15" customHeight="1">
      <c r="A29" s="213">
        <v>6</v>
      </c>
      <c r="B29" s="186" t="s">
        <v>96</v>
      </c>
      <c r="C29" s="120">
        <f t="shared" si="0"/>
        <v>2</v>
      </c>
      <c r="D29" s="215">
        <f t="shared" si="1"/>
        <v>30</v>
      </c>
      <c r="E29" s="120"/>
      <c r="F29" s="111"/>
      <c r="G29" s="111"/>
      <c r="H29" s="111"/>
      <c r="I29" s="112"/>
      <c r="J29" s="216"/>
      <c r="K29" s="111"/>
      <c r="L29" s="111"/>
      <c r="M29" s="111"/>
      <c r="N29" s="111"/>
      <c r="O29" s="112"/>
      <c r="P29" s="216"/>
      <c r="Q29" s="120"/>
      <c r="R29" s="111"/>
      <c r="S29" s="111"/>
      <c r="T29" s="111"/>
      <c r="U29" s="112"/>
      <c r="V29" s="216"/>
      <c r="W29" s="111"/>
      <c r="X29" s="217"/>
      <c r="Y29" s="217"/>
      <c r="Z29" s="111"/>
      <c r="AA29" s="112"/>
      <c r="AB29" s="216"/>
      <c r="AC29" s="53">
        <v>1</v>
      </c>
      <c r="AD29" s="124"/>
      <c r="AE29" s="54"/>
      <c r="AF29" s="54">
        <v>1</v>
      </c>
      <c r="AG29" s="50"/>
      <c r="AH29" s="231">
        <v>2</v>
      </c>
      <c r="AI29" s="113"/>
      <c r="AJ29" s="113"/>
      <c r="AK29" s="113"/>
      <c r="AL29" s="113"/>
      <c r="AM29" s="112"/>
      <c r="AN29" s="216"/>
      <c r="AO29" s="121"/>
      <c r="AP29" s="113"/>
      <c r="AQ29" s="113"/>
      <c r="AR29" s="113"/>
      <c r="AS29" s="112"/>
      <c r="AT29" s="219"/>
    </row>
    <row r="30" spans="1:46" s="102" customFormat="1" ht="15" customHeight="1">
      <c r="A30" s="213">
        <v>7</v>
      </c>
      <c r="B30" s="186" t="s">
        <v>97</v>
      </c>
      <c r="C30" s="120">
        <f t="shared" si="0"/>
        <v>2</v>
      </c>
      <c r="D30" s="215">
        <f t="shared" si="1"/>
        <v>30</v>
      </c>
      <c r="E30" s="120"/>
      <c r="F30" s="111"/>
      <c r="G30" s="111"/>
      <c r="H30" s="111"/>
      <c r="I30" s="112"/>
      <c r="J30" s="216"/>
      <c r="K30" s="111"/>
      <c r="L30" s="111"/>
      <c r="M30" s="111"/>
      <c r="N30" s="111"/>
      <c r="O30" s="112"/>
      <c r="P30" s="216"/>
      <c r="Q30" s="120"/>
      <c r="R30" s="111"/>
      <c r="S30" s="111"/>
      <c r="T30" s="111"/>
      <c r="U30" s="112"/>
      <c r="V30" s="216"/>
      <c r="W30" s="111"/>
      <c r="X30" s="217"/>
      <c r="Y30" s="217"/>
      <c r="Z30" s="111"/>
      <c r="AA30" s="112"/>
      <c r="AB30" s="216"/>
      <c r="AC30" s="121">
        <v>1</v>
      </c>
      <c r="AD30" s="218"/>
      <c r="AE30" s="218"/>
      <c r="AF30" s="113">
        <v>1</v>
      </c>
      <c r="AG30" s="112"/>
      <c r="AH30" s="216">
        <v>2</v>
      </c>
      <c r="AI30" s="113"/>
      <c r="AJ30" s="113"/>
      <c r="AK30" s="113"/>
      <c r="AL30" s="113"/>
      <c r="AM30" s="112"/>
      <c r="AN30" s="216"/>
      <c r="AO30" s="121"/>
      <c r="AP30" s="113"/>
      <c r="AQ30" s="113"/>
      <c r="AR30" s="113"/>
      <c r="AS30" s="112"/>
      <c r="AT30" s="219"/>
    </row>
    <row r="31" spans="1:46" s="102" customFormat="1" ht="22.5" customHeight="1" thickBot="1">
      <c r="A31" s="213">
        <v>8</v>
      </c>
      <c r="B31" s="186" t="s">
        <v>100</v>
      </c>
      <c r="C31" s="120">
        <f t="shared" si="0"/>
        <v>2</v>
      </c>
      <c r="D31" s="215">
        <f t="shared" si="1"/>
        <v>30</v>
      </c>
      <c r="E31" s="120"/>
      <c r="F31" s="111"/>
      <c r="G31" s="111"/>
      <c r="H31" s="111"/>
      <c r="I31" s="112"/>
      <c r="J31" s="216"/>
      <c r="K31" s="111"/>
      <c r="L31" s="111"/>
      <c r="M31" s="111"/>
      <c r="N31" s="111"/>
      <c r="O31" s="112"/>
      <c r="P31" s="216"/>
      <c r="Q31" s="120"/>
      <c r="R31" s="111"/>
      <c r="S31" s="111"/>
      <c r="T31" s="111"/>
      <c r="U31" s="112"/>
      <c r="V31" s="216"/>
      <c r="W31" s="111"/>
      <c r="X31" s="217"/>
      <c r="Y31" s="217"/>
      <c r="Z31" s="111"/>
      <c r="AA31" s="112"/>
      <c r="AB31" s="216"/>
      <c r="AC31" s="121">
        <v>1</v>
      </c>
      <c r="AD31" s="113"/>
      <c r="AE31" s="218"/>
      <c r="AF31" s="113">
        <v>1</v>
      </c>
      <c r="AG31" s="112"/>
      <c r="AH31" s="216">
        <v>2</v>
      </c>
      <c r="AI31" s="113"/>
      <c r="AJ31" s="113"/>
      <c r="AK31" s="113"/>
      <c r="AL31" s="113"/>
      <c r="AM31" s="112"/>
      <c r="AN31" s="216"/>
      <c r="AO31" s="121"/>
      <c r="AP31" s="113"/>
      <c r="AQ31" s="113"/>
      <c r="AR31" s="113"/>
      <c r="AS31" s="112"/>
      <c r="AT31" s="219"/>
    </row>
    <row r="32" spans="1:46" s="102" customFormat="1" ht="12.75" customHeight="1" thickBot="1">
      <c r="A32" s="377" t="s">
        <v>121</v>
      </c>
      <c r="B32" s="378"/>
      <c r="C32" s="378"/>
      <c r="D32" s="378"/>
      <c r="E32" s="281"/>
      <c r="F32" s="211"/>
      <c r="G32" s="211"/>
      <c r="H32" s="211"/>
      <c r="I32" s="82"/>
      <c r="J32" s="282"/>
      <c r="K32" s="211"/>
      <c r="L32" s="211"/>
      <c r="M32" s="211"/>
      <c r="N32" s="211"/>
      <c r="O32" s="82"/>
      <c r="P32" s="282"/>
      <c r="Q32" s="211"/>
      <c r="R32" s="211"/>
      <c r="S32" s="211"/>
      <c r="T32" s="211"/>
      <c r="U32" s="82"/>
      <c r="V32" s="282"/>
      <c r="W32" s="211"/>
      <c r="X32" s="283"/>
      <c r="Y32" s="283"/>
      <c r="Z32" s="211"/>
      <c r="AA32" s="82"/>
      <c r="AB32" s="282"/>
      <c r="AC32" s="212"/>
      <c r="AD32" s="284"/>
      <c r="AE32" s="284"/>
      <c r="AF32" s="212"/>
      <c r="AG32" s="82"/>
      <c r="AH32" s="282"/>
      <c r="AI32" s="212"/>
      <c r="AJ32" s="212"/>
      <c r="AK32" s="212"/>
      <c r="AL32" s="212"/>
      <c r="AM32" s="82"/>
      <c r="AN32" s="282"/>
      <c r="AO32" s="212"/>
      <c r="AP32" s="212"/>
      <c r="AQ32" s="212"/>
      <c r="AR32" s="212"/>
      <c r="AS32" s="82"/>
      <c r="AT32" s="285"/>
    </row>
    <row r="33" spans="1:46" s="102" customFormat="1" ht="21" customHeight="1">
      <c r="A33" s="213">
        <v>1</v>
      </c>
      <c r="B33" s="186" t="s">
        <v>106</v>
      </c>
      <c r="C33" s="120">
        <f aca="true" t="shared" si="2" ref="C33:C40">SUM(J33,P33,V33,AB33,AH33,AN33,AT33)</f>
        <v>2</v>
      </c>
      <c r="D33" s="215">
        <f aca="true" t="shared" si="3" ref="D33:D40">SUM(E33:H33,K33:N33,Q33:T33,W33:Z33,AC33:AF33,AI33:AL33,AO33:AR33)*15</f>
        <v>30</v>
      </c>
      <c r="E33" s="120"/>
      <c r="F33" s="111"/>
      <c r="G33" s="111"/>
      <c r="H33" s="111"/>
      <c r="I33" s="112"/>
      <c r="J33" s="216"/>
      <c r="K33" s="111"/>
      <c r="L33" s="111"/>
      <c r="M33" s="111"/>
      <c r="N33" s="111"/>
      <c r="O33" s="112"/>
      <c r="P33" s="216"/>
      <c r="Q33" s="120"/>
      <c r="R33" s="111"/>
      <c r="S33" s="111"/>
      <c r="T33" s="111"/>
      <c r="U33" s="112"/>
      <c r="V33" s="216"/>
      <c r="W33" s="111"/>
      <c r="X33" s="217"/>
      <c r="Y33" s="217"/>
      <c r="Z33" s="111"/>
      <c r="AA33" s="112"/>
      <c r="AB33" s="216"/>
      <c r="AC33" s="121"/>
      <c r="AD33" s="218"/>
      <c r="AE33" s="218"/>
      <c r="AF33" s="113"/>
      <c r="AG33" s="112"/>
      <c r="AH33" s="216"/>
      <c r="AI33" s="288">
        <v>1</v>
      </c>
      <c r="AJ33" s="289"/>
      <c r="AK33" s="289"/>
      <c r="AL33" s="289">
        <v>1</v>
      </c>
      <c r="AM33" s="260"/>
      <c r="AN33" s="261">
        <v>2</v>
      </c>
      <c r="AO33" s="121"/>
      <c r="AP33" s="113"/>
      <c r="AQ33" s="113"/>
      <c r="AR33" s="113"/>
      <c r="AS33" s="112"/>
      <c r="AT33" s="219"/>
    </row>
    <row r="34" spans="1:46" s="102" customFormat="1" ht="15" customHeight="1">
      <c r="A34" s="213">
        <v>2</v>
      </c>
      <c r="B34" s="186" t="s">
        <v>92</v>
      </c>
      <c r="C34" s="120">
        <f>SUM(J34,P34,V34,AB34,AH34,AN34,AT34)</f>
        <v>2</v>
      </c>
      <c r="D34" s="215">
        <f>SUM(E34:H34,K34:N34,Q34:T34,W34:Z34,AC34:AF34,AI34:AL34,AO34:AR34)*15</f>
        <v>30</v>
      </c>
      <c r="E34" s="120"/>
      <c r="F34" s="111"/>
      <c r="G34" s="111"/>
      <c r="H34" s="111"/>
      <c r="I34" s="112"/>
      <c r="J34" s="216"/>
      <c r="K34" s="111"/>
      <c r="L34" s="111"/>
      <c r="M34" s="111"/>
      <c r="N34" s="111"/>
      <c r="O34" s="112"/>
      <c r="P34" s="216"/>
      <c r="Q34" s="120"/>
      <c r="R34" s="111"/>
      <c r="S34" s="111"/>
      <c r="T34" s="111"/>
      <c r="U34" s="112"/>
      <c r="V34" s="216"/>
      <c r="W34" s="111"/>
      <c r="X34" s="217"/>
      <c r="Y34" s="217"/>
      <c r="Z34" s="111"/>
      <c r="AA34" s="112"/>
      <c r="AB34" s="216"/>
      <c r="AC34" s="121"/>
      <c r="AD34" s="218"/>
      <c r="AE34" s="218"/>
      <c r="AF34" s="113"/>
      <c r="AG34" s="112"/>
      <c r="AH34" s="216"/>
      <c r="AI34" s="113">
        <v>1</v>
      </c>
      <c r="AJ34" s="270">
        <v>1</v>
      </c>
      <c r="AK34" s="113"/>
      <c r="AL34" s="113"/>
      <c r="AM34" s="112"/>
      <c r="AN34" s="216">
        <v>2</v>
      </c>
      <c r="AO34" s="121"/>
      <c r="AP34" s="113"/>
      <c r="AQ34" s="113"/>
      <c r="AR34" s="113"/>
      <c r="AS34" s="112"/>
      <c r="AT34" s="219"/>
    </row>
    <row r="35" spans="1:46" s="102" customFormat="1" ht="22.5" customHeight="1">
      <c r="A35" s="213">
        <v>3</v>
      </c>
      <c r="B35" s="186" t="s">
        <v>125</v>
      </c>
      <c r="C35" s="120">
        <f>SUM(J35,P35,V35,AB35,AH35,AN35,AT35)</f>
        <v>2</v>
      </c>
      <c r="D35" s="215">
        <f>SUM(E35:H35,K35:N35,Q35:T35,W35:Z35,AC35:AF35,AI35:AL35,AO35:AR35)*15</f>
        <v>30</v>
      </c>
      <c r="E35" s="120"/>
      <c r="F35" s="111"/>
      <c r="G35" s="111"/>
      <c r="H35" s="111"/>
      <c r="I35" s="112"/>
      <c r="J35" s="216"/>
      <c r="K35" s="111"/>
      <c r="L35" s="111"/>
      <c r="M35" s="111"/>
      <c r="N35" s="111"/>
      <c r="O35" s="112"/>
      <c r="P35" s="216"/>
      <c r="Q35" s="120"/>
      <c r="R35" s="111"/>
      <c r="S35" s="111"/>
      <c r="T35" s="111"/>
      <c r="U35" s="112"/>
      <c r="V35" s="216"/>
      <c r="W35" s="111"/>
      <c r="X35" s="217"/>
      <c r="Y35" s="217"/>
      <c r="Z35" s="111"/>
      <c r="AA35" s="112"/>
      <c r="AB35" s="216"/>
      <c r="AC35" s="121"/>
      <c r="AD35" s="218"/>
      <c r="AE35" s="218"/>
      <c r="AF35" s="113"/>
      <c r="AG35" s="112"/>
      <c r="AH35" s="216"/>
      <c r="AI35" s="121">
        <v>1</v>
      </c>
      <c r="AJ35" s="270">
        <v>1</v>
      </c>
      <c r="AK35" s="218"/>
      <c r="AL35" s="113"/>
      <c r="AM35" s="112"/>
      <c r="AN35" s="216">
        <v>2</v>
      </c>
      <c r="AO35" s="121"/>
      <c r="AP35" s="113"/>
      <c r="AQ35" s="113"/>
      <c r="AR35" s="113"/>
      <c r="AS35" s="112"/>
      <c r="AT35" s="219"/>
    </row>
    <row r="36" spans="1:46" s="102" customFormat="1" ht="14.25" customHeight="1">
      <c r="A36" s="213">
        <v>4</v>
      </c>
      <c r="B36" s="186" t="s">
        <v>109</v>
      </c>
      <c r="C36" s="120">
        <f>SUM(J36,P36,V36,AB36,AH36,AN36,AT36)</f>
        <v>2</v>
      </c>
      <c r="D36" s="215">
        <f>SUM(E36:H36,K36:N36,Q36:T36,W36:Z36,AC36:AF36,AI36:AL36,AO36:AR36)*15</f>
        <v>30</v>
      </c>
      <c r="E36" s="120"/>
      <c r="F36" s="111"/>
      <c r="G36" s="111"/>
      <c r="H36" s="111"/>
      <c r="I36" s="112"/>
      <c r="J36" s="216"/>
      <c r="K36" s="111"/>
      <c r="L36" s="111"/>
      <c r="M36" s="111"/>
      <c r="N36" s="111"/>
      <c r="O36" s="112"/>
      <c r="P36" s="216"/>
      <c r="Q36" s="120"/>
      <c r="R36" s="111"/>
      <c r="S36" s="111"/>
      <c r="T36" s="111"/>
      <c r="U36" s="112"/>
      <c r="V36" s="216"/>
      <c r="W36" s="111"/>
      <c r="X36" s="217"/>
      <c r="Y36" s="217"/>
      <c r="Z36" s="111"/>
      <c r="AA36" s="112"/>
      <c r="AB36" s="216"/>
      <c r="AC36" s="121"/>
      <c r="AD36" s="218"/>
      <c r="AE36" s="218"/>
      <c r="AF36" s="113"/>
      <c r="AG36" s="112"/>
      <c r="AH36" s="216"/>
      <c r="AI36" s="121">
        <v>1</v>
      </c>
      <c r="AJ36" s="270"/>
      <c r="AK36" s="218"/>
      <c r="AL36" s="113">
        <v>1</v>
      </c>
      <c r="AM36" s="112"/>
      <c r="AN36" s="216">
        <v>2</v>
      </c>
      <c r="AO36" s="121"/>
      <c r="AP36" s="113"/>
      <c r="AQ36" s="113"/>
      <c r="AR36" s="113"/>
      <c r="AS36" s="112"/>
      <c r="AT36" s="219"/>
    </row>
    <row r="37" spans="1:46" s="102" customFormat="1" ht="15" customHeight="1">
      <c r="A37" s="213">
        <v>5</v>
      </c>
      <c r="B37" s="186" t="s">
        <v>107</v>
      </c>
      <c r="C37" s="120">
        <f t="shared" si="2"/>
        <v>3</v>
      </c>
      <c r="D37" s="215">
        <f t="shared" si="3"/>
        <v>45</v>
      </c>
      <c r="E37" s="120"/>
      <c r="F37" s="111"/>
      <c r="G37" s="111"/>
      <c r="H37" s="111"/>
      <c r="I37" s="112"/>
      <c r="J37" s="216"/>
      <c r="K37" s="111"/>
      <c r="L37" s="111"/>
      <c r="M37" s="111"/>
      <c r="N37" s="111"/>
      <c r="O37" s="112"/>
      <c r="P37" s="216"/>
      <c r="Q37" s="120"/>
      <c r="R37" s="111"/>
      <c r="S37" s="111"/>
      <c r="T37" s="111"/>
      <c r="U37" s="112"/>
      <c r="V37" s="216"/>
      <c r="W37" s="111"/>
      <c r="X37" s="217"/>
      <c r="Y37" s="217"/>
      <c r="Z37" s="111"/>
      <c r="AA37" s="112"/>
      <c r="AB37" s="216"/>
      <c r="AC37" s="121"/>
      <c r="AD37" s="218"/>
      <c r="AE37" s="218"/>
      <c r="AF37" s="113"/>
      <c r="AG37" s="112"/>
      <c r="AH37" s="216"/>
      <c r="AI37" s="121">
        <v>2</v>
      </c>
      <c r="AJ37" s="270"/>
      <c r="AK37" s="218"/>
      <c r="AL37" s="113">
        <v>1</v>
      </c>
      <c r="AM37" s="112"/>
      <c r="AN37" s="216">
        <v>3</v>
      </c>
      <c r="AO37" s="121"/>
      <c r="AP37" s="113"/>
      <c r="AQ37" s="113"/>
      <c r="AR37" s="113"/>
      <c r="AS37" s="112"/>
      <c r="AT37" s="219"/>
    </row>
    <row r="38" spans="1:46" s="102" customFormat="1" ht="15" customHeight="1">
      <c r="A38" s="213">
        <v>6</v>
      </c>
      <c r="B38" s="186" t="s">
        <v>95</v>
      </c>
      <c r="C38" s="120">
        <f t="shared" si="2"/>
        <v>3</v>
      </c>
      <c r="D38" s="215">
        <f t="shared" si="3"/>
        <v>45</v>
      </c>
      <c r="E38" s="120"/>
      <c r="F38" s="111"/>
      <c r="G38" s="111"/>
      <c r="H38" s="111"/>
      <c r="I38" s="112"/>
      <c r="J38" s="216"/>
      <c r="K38" s="111"/>
      <c r="L38" s="111"/>
      <c r="M38" s="111"/>
      <c r="N38" s="111"/>
      <c r="O38" s="112"/>
      <c r="P38" s="216"/>
      <c r="Q38" s="120"/>
      <c r="R38" s="111"/>
      <c r="S38" s="111"/>
      <c r="T38" s="111"/>
      <c r="U38" s="112"/>
      <c r="V38" s="216"/>
      <c r="W38" s="111"/>
      <c r="X38" s="217"/>
      <c r="Y38" s="217"/>
      <c r="Z38" s="111"/>
      <c r="AA38" s="112"/>
      <c r="AB38" s="216"/>
      <c r="AC38" s="121"/>
      <c r="AD38" s="218"/>
      <c r="AE38" s="218"/>
      <c r="AF38" s="113"/>
      <c r="AG38" s="112"/>
      <c r="AH38" s="216"/>
      <c r="AI38" s="113">
        <v>1</v>
      </c>
      <c r="AJ38" s="270"/>
      <c r="AK38" s="113"/>
      <c r="AL38" s="113">
        <v>2</v>
      </c>
      <c r="AM38" s="112"/>
      <c r="AN38" s="216">
        <v>3</v>
      </c>
      <c r="AO38" s="121"/>
      <c r="AP38" s="113"/>
      <c r="AQ38" s="113"/>
      <c r="AR38" s="113"/>
      <c r="AS38" s="112"/>
      <c r="AT38" s="219"/>
    </row>
    <row r="39" spans="1:46" s="102" customFormat="1" ht="15" customHeight="1">
      <c r="A39" s="213">
        <v>7</v>
      </c>
      <c r="B39" s="186" t="s">
        <v>98</v>
      </c>
      <c r="C39" s="120">
        <f t="shared" si="2"/>
        <v>3</v>
      </c>
      <c r="D39" s="215">
        <f t="shared" si="3"/>
        <v>45</v>
      </c>
      <c r="E39" s="120"/>
      <c r="F39" s="111"/>
      <c r="G39" s="111"/>
      <c r="H39" s="111"/>
      <c r="I39" s="112"/>
      <c r="J39" s="216"/>
      <c r="K39" s="111"/>
      <c r="L39" s="111"/>
      <c r="M39" s="111"/>
      <c r="N39" s="111"/>
      <c r="O39" s="112"/>
      <c r="P39" s="216"/>
      <c r="Q39" s="120"/>
      <c r="R39" s="111"/>
      <c r="S39" s="111"/>
      <c r="T39" s="111"/>
      <c r="U39" s="112"/>
      <c r="V39" s="216"/>
      <c r="W39" s="111"/>
      <c r="X39" s="217"/>
      <c r="Y39" s="217"/>
      <c r="Z39" s="111"/>
      <c r="AA39" s="112"/>
      <c r="AB39" s="216"/>
      <c r="AC39" s="121"/>
      <c r="AD39" s="218"/>
      <c r="AE39" s="218"/>
      <c r="AF39" s="113"/>
      <c r="AG39" s="112"/>
      <c r="AH39" s="216"/>
      <c r="AI39" s="113">
        <v>1</v>
      </c>
      <c r="AJ39" s="270"/>
      <c r="AK39" s="113"/>
      <c r="AL39" s="113">
        <v>2</v>
      </c>
      <c r="AM39" s="112"/>
      <c r="AN39" s="216">
        <v>3</v>
      </c>
      <c r="AO39" s="121"/>
      <c r="AP39" s="113"/>
      <c r="AQ39" s="113"/>
      <c r="AR39" s="113"/>
      <c r="AS39" s="112"/>
      <c r="AT39" s="219"/>
    </row>
    <row r="40" spans="1:46" s="102" customFormat="1" ht="15.75" customHeight="1" thickBot="1">
      <c r="A40" s="233">
        <v>8</v>
      </c>
      <c r="B40" s="306" t="s">
        <v>91</v>
      </c>
      <c r="C40" s="234">
        <f t="shared" si="2"/>
        <v>3</v>
      </c>
      <c r="D40" s="235">
        <f t="shared" si="3"/>
        <v>45</v>
      </c>
      <c r="E40" s="234"/>
      <c r="F40" s="236"/>
      <c r="G40" s="236"/>
      <c r="H40" s="236"/>
      <c r="I40" s="237"/>
      <c r="J40" s="238"/>
      <c r="K40" s="236"/>
      <c r="L40" s="236"/>
      <c r="M40" s="236"/>
      <c r="N40" s="236"/>
      <c r="O40" s="237"/>
      <c r="P40" s="238"/>
      <c r="Q40" s="234"/>
      <c r="R40" s="236"/>
      <c r="S40" s="236"/>
      <c r="T40" s="236"/>
      <c r="U40" s="237"/>
      <c r="V40" s="238"/>
      <c r="W40" s="236"/>
      <c r="X40" s="239"/>
      <c r="Y40" s="239"/>
      <c r="Z40" s="236"/>
      <c r="AA40" s="237"/>
      <c r="AB40" s="238"/>
      <c r="AC40" s="240"/>
      <c r="AD40" s="241"/>
      <c r="AE40" s="241"/>
      <c r="AF40" s="242"/>
      <c r="AG40" s="237"/>
      <c r="AH40" s="238"/>
      <c r="AI40" s="242">
        <v>1</v>
      </c>
      <c r="AJ40" s="271"/>
      <c r="AK40" s="271"/>
      <c r="AL40" s="271">
        <v>2</v>
      </c>
      <c r="AM40" s="237"/>
      <c r="AN40" s="238">
        <v>3</v>
      </c>
      <c r="AO40" s="240"/>
      <c r="AP40" s="242"/>
      <c r="AQ40" s="242"/>
      <c r="AR40" s="242"/>
      <c r="AS40" s="237"/>
      <c r="AT40" s="243"/>
    </row>
    <row r="41" spans="1:46" ht="12.75" thickTop="1">
      <c r="A41" s="18"/>
      <c r="B41" s="83"/>
      <c r="C41" s="127"/>
      <c r="D41" s="84"/>
      <c r="E41" s="85"/>
      <c r="F41" s="85"/>
      <c r="G41" s="85"/>
      <c r="H41" s="85"/>
      <c r="I41" s="84"/>
      <c r="J41" s="244"/>
      <c r="K41" s="85"/>
      <c r="L41" s="85"/>
      <c r="M41" s="85"/>
      <c r="N41" s="85"/>
      <c r="O41" s="165"/>
      <c r="P41" s="245"/>
      <c r="Q41" s="85"/>
      <c r="R41" s="85"/>
      <c r="S41" s="85"/>
      <c r="T41" s="85"/>
      <c r="U41" s="165"/>
      <c r="V41" s="168"/>
      <c r="W41" s="85"/>
      <c r="X41" s="85"/>
      <c r="Y41" s="85"/>
      <c r="Z41" s="85"/>
      <c r="AA41" s="85"/>
      <c r="AB41" s="246"/>
      <c r="AC41" s="85"/>
      <c r="AD41" s="85"/>
      <c r="AE41" s="85"/>
      <c r="AF41" s="85"/>
      <c r="AG41" s="165"/>
      <c r="AH41" s="245"/>
      <c r="AI41" s="86"/>
      <c r="AJ41" s="85"/>
      <c r="AK41" s="85"/>
      <c r="AL41" s="85"/>
      <c r="AM41" s="85"/>
      <c r="AN41" s="245"/>
      <c r="AO41" s="85"/>
      <c r="AP41" s="85"/>
      <c r="AQ41" s="85"/>
      <c r="AR41" s="85"/>
      <c r="AS41" s="85"/>
      <c r="AT41" s="247"/>
    </row>
    <row r="42" spans="1:46" ht="12">
      <c r="A42" s="18"/>
      <c r="B42" s="375"/>
      <c r="C42" s="375"/>
      <c r="D42" s="375"/>
      <c r="E42" s="375"/>
      <c r="F42" s="375"/>
      <c r="G42" s="375"/>
      <c r="H42" s="375"/>
      <c r="I42" s="375"/>
      <c r="J42" s="248"/>
      <c r="K42" s="105"/>
      <c r="L42" s="128" t="s">
        <v>33</v>
      </c>
      <c r="M42" s="92"/>
      <c r="N42" s="92"/>
      <c r="O42" s="92"/>
      <c r="P42" s="89"/>
      <c r="Q42" s="249" t="s">
        <v>153</v>
      </c>
      <c r="R42" s="89"/>
      <c r="S42" s="89"/>
      <c r="T42" s="92"/>
      <c r="U42" s="105"/>
      <c r="V42" s="250"/>
      <c r="W42" s="105"/>
      <c r="X42" s="105"/>
      <c r="Y42" s="89" t="s">
        <v>93</v>
      </c>
      <c r="Z42" s="92"/>
      <c r="AA42" s="92"/>
      <c r="AB42" s="92"/>
      <c r="AC42" s="89"/>
      <c r="AD42" s="249"/>
      <c r="AE42" s="105"/>
      <c r="AF42" s="92"/>
      <c r="AG42" s="92"/>
      <c r="AH42" s="105"/>
      <c r="AI42" s="105"/>
      <c r="AJ42" s="105"/>
      <c r="AK42" s="105"/>
      <c r="AL42" s="105"/>
      <c r="AM42" s="92"/>
      <c r="AN42" s="89"/>
      <c r="AO42" s="92"/>
      <c r="AP42" s="92"/>
      <c r="AQ42" s="92"/>
      <c r="AR42" s="92"/>
      <c r="AS42" s="92"/>
      <c r="AT42" s="154"/>
    </row>
    <row r="43" spans="1:46" ht="12">
      <c r="A43" s="18"/>
      <c r="B43" s="376"/>
      <c r="C43" s="376"/>
      <c r="D43" s="376"/>
      <c r="E43" s="376"/>
      <c r="F43" s="376"/>
      <c r="G43" s="376"/>
      <c r="H43" s="376"/>
      <c r="I43" s="376"/>
      <c r="J43" s="150"/>
      <c r="K43" s="170"/>
      <c r="L43" s="171"/>
      <c r="M43" s="171"/>
      <c r="N43" s="171"/>
      <c r="O43" s="171"/>
      <c r="P43" s="171"/>
      <c r="Q43" s="171"/>
      <c r="R43" s="171"/>
      <c r="S43" s="251"/>
      <c r="T43" s="171"/>
      <c r="U43" s="172"/>
      <c r="V43" s="149"/>
      <c r="W43" s="252"/>
      <c r="X43" s="89"/>
      <c r="Y43" s="89" t="s">
        <v>118</v>
      </c>
      <c r="Z43" s="92"/>
      <c r="AA43" s="92"/>
      <c r="AB43" s="92"/>
      <c r="AC43" s="91"/>
      <c r="AD43" s="249"/>
      <c r="AE43" s="105"/>
      <c r="AF43" s="92"/>
      <c r="AG43" s="92"/>
      <c r="AH43" s="105"/>
      <c r="AI43" s="105"/>
      <c r="AJ43" s="105"/>
      <c r="AK43" s="105"/>
      <c r="AL43" s="105"/>
      <c r="AM43" s="92"/>
      <c r="AN43" s="91"/>
      <c r="AO43" s="92"/>
      <c r="AP43" s="92"/>
      <c r="AQ43" s="92"/>
      <c r="AR43" s="92"/>
      <c r="AS43" s="92"/>
      <c r="AT43" s="253"/>
    </row>
    <row r="44" spans="1:46" ht="12">
      <c r="A44" s="18"/>
      <c r="B44" s="105"/>
      <c r="C44" s="105"/>
      <c r="D44" s="105"/>
      <c r="E44" s="105"/>
      <c r="F44" s="105"/>
      <c r="G44" s="105"/>
      <c r="H44" s="105"/>
      <c r="I44" s="105"/>
      <c r="J44" s="150"/>
      <c r="K44" s="105"/>
      <c r="L44" s="128" t="s">
        <v>34</v>
      </c>
      <c r="M44" s="91"/>
      <c r="N44" s="254"/>
      <c r="O44" s="287" t="s">
        <v>156</v>
      </c>
      <c r="P44" s="351"/>
      <c r="Q44" s="352"/>
      <c r="R44" s="91"/>
      <c r="S44" s="254"/>
      <c r="T44" s="91"/>
      <c r="U44" s="166"/>
      <c r="V44" s="148"/>
      <c r="W44" s="128"/>
      <c r="X44" s="89"/>
      <c r="Y44" s="89" t="s">
        <v>155</v>
      </c>
      <c r="Z44" s="92"/>
      <c r="AA44" s="92"/>
      <c r="AB44" s="92"/>
      <c r="AC44" s="91"/>
      <c r="AD44" s="249"/>
      <c r="AE44" s="105"/>
      <c r="AF44" s="92"/>
      <c r="AG44" s="92"/>
      <c r="AH44" s="105"/>
      <c r="AI44" s="105"/>
      <c r="AJ44" s="105"/>
      <c r="AK44" s="105"/>
      <c r="AL44" s="105"/>
      <c r="AM44" s="92"/>
      <c r="AN44" s="91"/>
      <c r="AO44" s="92"/>
      <c r="AP44" s="92"/>
      <c r="AQ44" s="92"/>
      <c r="AR44" s="92"/>
      <c r="AS44" s="92"/>
      <c r="AT44" s="253"/>
    </row>
    <row r="45" spans="1:46" ht="12.75">
      <c r="A45" s="93"/>
      <c r="B45" s="83"/>
      <c r="C45" s="128"/>
      <c r="D45" s="128"/>
      <c r="E45" s="128"/>
      <c r="F45" s="163"/>
      <c r="G45" s="128"/>
      <c r="H45" s="128"/>
      <c r="I45" s="128"/>
      <c r="J45" s="95"/>
      <c r="K45" s="128"/>
      <c r="L45" s="128"/>
      <c r="M45" s="128"/>
      <c r="N45" s="128"/>
      <c r="O45" s="287" t="s">
        <v>136</v>
      </c>
      <c r="P45" s="287"/>
      <c r="Q45" s="353"/>
      <c r="R45" s="128"/>
      <c r="S45" s="128"/>
      <c r="T45" s="128"/>
      <c r="U45" s="128"/>
      <c r="V45" s="95"/>
      <c r="W45" s="128"/>
      <c r="X45" s="128"/>
      <c r="Y45" s="128"/>
      <c r="Z45" s="164"/>
      <c r="AA45" s="164"/>
      <c r="AB45" s="128"/>
      <c r="AC45" s="164"/>
      <c r="AD45" s="164"/>
      <c r="AE45" s="164"/>
      <c r="AF45" s="164"/>
      <c r="AG45" s="164"/>
      <c r="AH45" s="128"/>
      <c r="AI45" s="83"/>
      <c r="AJ45" s="83"/>
      <c r="AK45" s="83"/>
      <c r="AL45" s="83"/>
      <c r="AM45" s="83"/>
      <c r="AN45" s="128"/>
      <c r="AO45" s="164"/>
      <c r="AP45" s="164"/>
      <c r="AQ45" s="164"/>
      <c r="AR45" s="164"/>
      <c r="AS45" s="164"/>
      <c r="AT45" s="155"/>
    </row>
    <row r="46" spans="1:46" ht="12.75">
      <c r="A46" s="93"/>
      <c r="B46" s="83"/>
      <c r="C46" s="128"/>
      <c r="D46" s="128"/>
      <c r="E46" s="128"/>
      <c r="F46" s="163"/>
      <c r="G46" s="128"/>
      <c r="H46" s="128"/>
      <c r="I46" s="128"/>
      <c r="J46" s="95"/>
      <c r="K46" s="128"/>
      <c r="L46" s="128"/>
      <c r="M46" s="128"/>
      <c r="N46" s="128"/>
      <c r="O46" s="287" t="s">
        <v>135</v>
      </c>
      <c r="P46" s="287"/>
      <c r="Q46" s="287"/>
      <c r="R46" s="128"/>
      <c r="S46" s="128"/>
      <c r="T46" s="128"/>
      <c r="U46" s="128"/>
      <c r="V46" s="95"/>
      <c r="W46" s="104"/>
      <c r="X46" s="128"/>
      <c r="Y46" s="128"/>
      <c r="Z46" s="255"/>
      <c r="AA46" s="164"/>
      <c r="AB46" s="128"/>
      <c r="AC46" s="164"/>
      <c r="AD46" s="164"/>
      <c r="AE46" s="164"/>
      <c r="AF46" s="164"/>
      <c r="AG46" s="164"/>
      <c r="AH46" s="128"/>
      <c r="AI46" s="84"/>
      <c r="AJ46" s="83"/>
      <c r="AK46" s="104"/>
      <c r="AM46" s="83"/>
      <c r="AN46" s="128" t="s">
        <v>119</v>
      </c>
      <c r="AO46" s="104"/>
      <c r="AP46" s="83"/>
      <c r="AQ46" s="104"/>
      <c r="AR46" s="104"/>
      <c r="AS46" s="83"/>
      <c r="AT46" s="256"/>
    </row>
    <row r="47" spans="1:46" ht="13.5" thickBot="1">
      <c r="A47" s="96"/>
      <c r="B47" s="97"/>
      <c r="C47" s="98"/>
      <c r="D47" s="98"/>
      <c r="E47" s="98"/>
      <c r="F47" s="99"/>
      <c r="G47" s="98"/>
      <c r="H47" s="98"/>
      <c r="I47" s="98"/>
      <c r="J47" s="100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100"/>
      <c r="W47" s="97"/>
      <c r="X47" s="97"/>
      <c r="Y47" s="97"/>
      <c r="Z47" s="97"/>
      <c r="AA47" s="97"/>
      <c r="AB47" s="98"/>
      <c r="AC47" s="97"/>
      <c r="AD47" s="97"/>
      <c r="AE47" s="97"/>
      <c r="AF47" s="97"/>
      <c r="AG47" s="97"/>
      <c r="AH47" s="98"/>
      <c r="AI47" s="97"/>
      <c r="AJ47" s="97"/>
      <c r="AK47" s="97"/>
      <c r="AL47" s="97"/>
      <c r="AM47" s="97"/>
      <c r="AN47" s="98"/>
      <c r="AO47" s="97"/>
      <c r="AP47" s="97"/>
      <c r="AQ47" s="97"/>
      <c r="AR47" s="97"/>
      <c r="AS47" s="97"/>
      <c r="AT47" s="156"/>
    </row>
    <row r="48" ht="12.75" thickTop="1"/>
    <row r="49" spans="1:12" ht="12">
      <c r="A49" s="257" t="s">
        <v>152</v>
      </c>
      <c r="C49" s="258"/>
      <c r="D49" s="258"/>
      <c r="E49" s="146"/>
      <c r="F49" s="146"/>
      <c r="G49" s="146"/>
      <c r="L49" s="257"/>
    </row>
    <row r="50" spans="2:12" ht="12">
      <c r="B50" s="59"/>
      <c r="C50" s="258"/>
      <c r="D50" s="258"/>
      <c r="E50" s="146"/>
      <c r="F50" s="146"/>
      <c r="G50" s="146"/>
      <c r="L50" s="257"/>
    </row>
    <row r="51" spans="2:12" ht="12">
      <c r="B51" s="59"/>
      <c r="C51" s="258"/>
      <c r="D51" s="258"/>
      <c r="E51" s="146"/>
      <c r="F51" s="146"/>
      <c r="G51" s="146"/>
      <c r="L51" s="257"/>
    </row>
    <row r="52" spans="2:12" ht="12">
      <c r="B52" s="59"/>
      <c r="C52" s="258"/>
      <c r="D52" s="258"/>
      <c r="E52" s="146"/>
      <c r="F52" s="146"/>
      <c r="G52" s="146"/>
      <c r="L52" s="257"/>
    </row>
    <row r="53" ht="12">
      <c r="B53" s="59"/>
    </row>
  </sheetData>
  <sheetProtection/>
  <mergeCells count="16">
    <mergeCell ref="D12:D14"/>
    <mergeCell ref="E13:J13"/>
    <mergeCell ref="B42:I42"/>
    <mergeCell ref="B43:I43"/>
    <mergeCell ref="A18:D18"/>
    <mergeCell ref="A23:D23"/>
    <mergeCell ref="A32:D32"/>
    <mergeCell ref="A15:D15"/>
    <mergeCell ref="A12:A14"/>
    <mergeCell ref="C12:C14"/>
    <mergeCell ref="AI13:AN13"/>
    <mergeCell ref="AO13:AT13"/>
    <mergeCell ref="K13:P13"/>
    <mergeCell ref="Q13:V13"/>
    <mergeCell ref="W13:AB13"/>
    <mergeCell ref="AC13:AH13"/>
  </mergeCells>
  <printOptions/>
  <pageMargins left="0.56" right="0.17" top="1.02" bottom="0.23" header="0.17" footer="0.16"/>
  <pageSetup horizontalDpi="600" verticalDpi="600" orientation="portrait" paperSize="9" scale="64" r:id="rId1"/>
  <headerFooter alignWithMargins="0">
    <oddHeader>&amp;RZałącznik nr Z6.1.11b
do Uchwały RIP 6/2011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J66"/>
  <sheetViews>
    <sheetView view="pageLayout" workbookViewId="0" topLeftCell="A31">
      <selection activeCell="AE60" sqref="AE60:AE64"/>
    </sheetView>
  </sheetViews>
  <sheetFormatPr defaultColWidth="9.25390625" defaultRowHeight="12.75"/>
  <cols>
    <col min="1" max="1" width="3.25390625" style="19" customWidth="1"/>
    <col min="2" max="2" width="29.75390625" style="57" customWidth="1"/>
    <col min="3" max="4" width="3.25390625" style="58" customWidth="1"/>
    <col min="5" max="5" width="4.25390625" style="58" customWidth="1"/>
    <col min="6" max="10" width="2.25390625" style="59" customWidth="1"/>
    <col min="11" max="11" width="2.75390625" style="146" customWidth="1"/>
    <col min="12" max="16" width="2.25390625" style="59" customWidth="1"/>
    <col min="17" max="17" width="2.75390625" style="146" customWidth="1"/>
    <col min="18" max="22" width="2.25390625" style="59" customWidth="1"/>
    <col min="23" max="23" width="2.75390625" style="146" customWidth="1"/>
    <col min="24" max="28" width="2.25390625" style="59" customWidth="1"/>
    <col min="29" max="29" width="2.875" style="146" customWidth="1"/>
    <col min="30" max="34" width="2.25390625" style="59" customWidth="1"/>
    <col min="35" max="35" width="2.875" style="146" customWidth="1"/>
    <col min="36" max="36" width="2.75390625" style="59" customWidth="1"/>
    <col min="37" max="38" width="2.25390625" style="59" customWidth="1"/>
    <col min="39" max="39" width="2.875" style="59" customWidth="1"/>
    <col min="40" max="40" width="2.25390625" style="59" customWidth="1"/>
    <col min="41" max="41" width="2.75390625" style="146" customWidth="1"/>
    <col min="42" max="46" width="2.25390625" style="59" customWidth="1"/>
    <col min="47" max="47" width="2.875" style="146" customWidth="1"/>
    <col min="48" max="16384" width="9.2539062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9" t="s">
        <v>55</v>
      </c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56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274" t="s">
        <v>110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4" t="s">
        <v>4</v>
      </c>
      <c r="D6" s="363" t="s">
        <v>57</v>
      </c>
      <c r="E6" s="361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5"/>
      <c r="D7" s="364"/>
      <c r="E7" s="361"/>
      <c r="F7" s="366" t="s">
        <v>8</v>
      </c>
      <c r="G7" s="367"/>
      <c r="H7" s="367"/>
      <c r="I7" s="367"/>
      <c r="J7" s="367"/>
      <c r="K7" s="273"/>
      <c r="L7" s="366" t="s">
        <v>9</v>
      </c>
      <c r="M7" s="367"/>
      <c r="N7" s="367"/>
      <c r="O7" s="367"/>
      <c r="P7" s="367"/>
      <c r="Q7" s="368"/>
      <c r="R7" s="357" t="s">
        <v>10</v>
      </c>
      <c r="S7" s="358"/>
      <c r="T7" s="358"/>
      <c r="U7" s="358"/>
      <c r="V7" s="358"/>
      <c r="W7" s="360"/>
      <c r="X7" s="357" t="s">
        <v>11</v>
      </c>
      <c r="Y7" s="358"/>
      <c r="Z7" s="358"/>
      <c r="AA7" s="358"/>
      <c r="AB7" s="358"/>
      <c r="AC7" s="360"/>
      <c r="AD7" s="357" t="s">
        <v>12</v>
      </c>
      <c r="AE7" s="358"/>
      <c r="AF7" s="358"/>
      <c r="AG7" s="358"/>
      <c r="AH7" s="358"/>
      <c r="AI7" s="360"/>
      <c r="AJ7" s="357" t="s">
        <v>13</v>
      </c>
      <c r="AK7" s="358"/>
      <c r="AL7" s="358"/>
      <c r="AM7" s="358"/>
      <c r="AN7" s="358"/>
      <c r="AO7" s="360"/>
      <c r="AP7" s="357" t="s">
        <v>14</v>
      </c>
      <c r="AQ7" s="358"/>
      <c r="AR7" s="358"/>
      <c r="AS7" s="358"/>
      <c r="AT7" s="358"/>
      <c r="AU7" s="359"/>
    </row>
    <row r="8" spans="1:47" s="61" customFormat="1" ht="13.5" customHeight="1" thickBot="1">
      <c r="A8" s="20"/>
      <c r="B8" s="21"/>
      <c r="C8" s="356"/>
      <c r="D8" s="365"/>
      <c r="E8" s="362"/>
      <c r="F8" s="118" t="s">
        <v>15</v>
      </c>
      <c r="G8" s="110" t="s">
        <v>16</v>
      </c>
      <c r="H8" s="110" t="s">
        <v>17</v>
      </c>
      <c r="I8" s="126" t="s">
        <v>18</v>
      </c>
      <c r="J8" s="123" t="s">
        <v>19</v>
      </c>
      <c r="K8" s="161" t="s">
        <v>57</v>
      </c>
      <c r="L8" s="118" t="s">
        <v>15</v>
      </c>
      <c r="M8" s="110" t="s">
        <v>16</v>
      </c>
      <c r="N8" s="110" t="s">
        <v>17</v>
      </c>
      <c r="O8" s="126" t="s">
        <v>18</v>
      </c>
      <c r="P8" s="123"/>
      <c r="Q8" s="161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16</v>
      </c>
      <c r="E9" s="25">
        <f>SUM(E10:E15)</f>
        <v>330</v>
      </c>
      <c r="F9" s="26"/>
      <c r="G9" s="26"/>
      <c r="H9" s="26"/>
      <c r="I9" s="26"/>
      <c r="J9" s="26"/>
      <c r="K9" s="136"/>
      <c r="L9" s="26"/>
      <c r="M9" s="26"/>
      <c r="N9" s="26"/>
      <c r="O9" s="26"/>
      <c r="P9" s="26"/>
      <c r="Q9" s="136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51"/>
      <c r="G10" s="49"/>
      <c r="H10" s="49"/>
      <c r="I10" s="49"/>
      <c r="J10" s="50"/>
      <c r="K10" s="137"/>
      <c r="L10" s="51"/>
      <c r="M10" s="49">
        <v>2</v>
      </c>
      <c r="N10" s="49"/>
      <c r="O10" s="49"/>
      <c r="P10" s="50"/>
      <c r="Q10" s="137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4</v>
      </c>
      <c r="E11" s="129">
        <f t="shared" si="2"/>
        <v>60</v>
      </c>
      <c r="F11" s="38">
        <v>2</v>
      </c>
      <c r="G11" s="36"/>
      <c r="H11" s="36"/>
      <c r="I11" s="36"/>
      <c r="J11" s="37"/>
      <c r="K11" s="138">
        <v>2</v>
      </c>
      <c r="L11" s="38"/>
      <c r="M11" s="36"/>
      <c r="N11" s="36"/>
      <c r="O11" s="36"/>
      <c r="P11" s="37"/>
      <c r="Q11" s="138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8">
        <v>2</v>
      </c>
    </row>
    <row r="12" spans="1:88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38"/>
      <c r="G12" s="36"/>
      <c r="H12" s="36"/>
      <c r="I12" s="36"/>
      <c r="J12" s="37"/>
      <c r="K12" s="138"/>
      <c r="L12" s="38"/>
      <c r="M12" s="36"/>
      <c r="N12" s="36"/>
      <c r="O12" s="36"/>
      <c r="P12" s="37"/>
      <c r="Q12" s="138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BE12" s="101">
        <v>0</v>
      </c>
      <c r="BJ12" s="101">
        <v>0</v>
      </c>
      <c r="BO12" s="101">
        <v>0</v>
      </c>
      <c r="BT12" s="101">
        <v>0</v>
      </c>
      <c r="BU12" s="101">
        <v>1</v>
      </c>
      <c r="BY12" s="101">
        <v>15</v>
      </c>
      <c r="CD12" s="101">
        <v>0</v>
      </c>
      <c r="CI12" s="101">
        <v>0</v>
      </c>
      <c r="CJ12" s="101">
        <v>15</v>
      </c>
    </row>
    <row r="13" spans="1:88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38"/>
      <c r="G13" s="36"/>
      <c r="H13" s="36"/>
      <c r="I13" s="36"/>
      <c r="J13" s="37"/>
      <c r="K13" s="138"/>
      <c r="L13" s="38"/>
      <c r="M13" s="36"/>
      <c r="N13" s="36"/>
      <c r="O13" s="36"/>
      <c r="P13" s="37"/>
      <c r="Q13" s="138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/>
      <c r="AK13" s="36"/>
      <c r="AL13" s="36"/>
      <c r="AM13" s="36"/>
      <c r="AN13" s="37"/>
      <c r="AO13" s="138"/>
      <c r="AP13" s="38">
        <v>1</v>
      </c>
      <c r="AQ13" s="36"/>
      <c r="AR13" s="36"/>
      <c r="AS13" s="36"/>
      <c r="AT13" s="37"/>
      <c r="AU13" s="178">
        <v>1</v>
      </c>
      <c r="BE13" s="101">
        <v>0</v>
      </c>
      <c r="BJ13" s="101">
        <v>0</v>
      </c>
      <c r="BO13" s="101">
        <v>0</v>
      </c>
      <c r="BT13" s="101">
        <v>0</v>
      </c>
      <c r="BU13" s="101">
        <v>1</v>
      </c>
      <c r="BY13" s="101">
        <v>0</v>
      </c>
      <c r="CD13" s="101">
        <v>0</v>
      </c>
      <c r="CI13" s="101">
        <v>0</v>
      </c>
      <c r="CJ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3</v>
      </c>
      <c r="E14" s="129">
        <f t="shared" si="2"/>
        <v>60</v>
      </c>
      <c r="F14" s="38"/>
      <c r="G14" s="36"/>
      <c r="H14" s="36"/>
      <c r="I14" s="36"/>
      <c r="J14" s="37"/>
      <c r="K14" s="138"/>
      <c r="L14" s="38">
        <v>1</v>
      </c>
      <c r="M14" s="36"/>
      <c r="N14" s="36">
        <v>1</v>
      </c>
      <c r="O14" s="36"/>
      <c r="P14" s="37"/>
      <c r="Q14" s="138">
        <v>2</v>
      </c>
      <c r="R14" s="38"/>
      <c r="S14" s="36"/>
      <c r="T14" s="36">
        <v>2</v>
      </c>
      <c r="U14" s="36"/>
      <c r="V14" s="37"/>
      <c r="W14" s="138">
        <v>1</v>
      </c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9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51"/>
      <c r="G15" s="49">
        <v>1</v>
      </c>
      <c r="H15" s="49"/>
      <c r="I15" s="49"/>
      <c r="J15" s="50"/>
      <c r="K15" s="137"/>
      <c r="L15" s="51"/>
      <c r="M15" s="49">
        <v>1</v>
      </c>
      <c r="N15" s="49"/>
      <c r="O15" s="49"/>
      <c r="P15" s="50"/>
      <c r="Q15" s="137">
        <v>1</v>
      </c>
      <c r="R15" s="51"/>
      <c r="S15" s="49"/>
      <c r="T15" s="49"/>
      <c r="U15" s="49"/>
      <c r="V15" s="50"/>
      <c r="W15" s="137"/>
      <c r="X15" s="49"/>
      <c r="Y15" s="49"/>
      <c r="Z15" s="49"/>
      <c r="AA15" s="49"/>
      <c r="AB15" s="50"/>
      <c r="AC15" s="137"/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  <c r="AV15" s="191"/>
      <c r="AW15" s="102"/>
    </row>
    <row r="16" spans="1:47" s="102" customFormat="1" ht="11.25" customHeight="1" thickBot="1">
      <c r="A16" s="39" t="s">
        <v>74</v>
      </c>
      <c r="B16" s="40"/>
      <c r="C16" s="41"/>
      <c r="D16" s="42">
        <f>SUM(D17:D20)</f>
        <v>39</v>
      </c>
      <c r="E16" s="42">
        <f>SUM(E17:E20)</f>
        <v>435</v>
      </c>
      <c r="F16" s="43"/>
      <c r="G16" s="43"/>
      <c r="H16" s="43"/>
      <c r="I16" s="43"/>
      <c r="J16" s="43"/>
      <c r="K16" s="139"/>
      <c r="L16" s="43"/>
      <c r="M16" s="43"/>
      <c r="N16" s="43"/>
      <c r="O16" s="43"/>
      <c r="P16" s="43"/>
      <c r="Q16" s="139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11</v>
      </c>
      <c r="E17" s="129">
        <f>SUM(F17:I17,L17:O17,R17:U17,X17:AA17,AD17:AG17,AJ17:AM17,AP17:AS17)*15</f>
        <v>120</v>
      </c>
      <c r="F17" s="51">
        <v>2</v>
      </c>
      <c r="G17" s="49">
        <v>1</v>
      </c>
      <c r="H17" s="49"/>
      <c r="I17" s="49"/>
      <c r="J17" s="50" t="s">
        <v>20</v>
      </c>
      <c r="K17" s="137">
        <v>5</v>
      </c>
      <c r="L17" s="51">
        <v>2</v>
      </c>
      <c r="M17" s="49">
        <v>1</v>
      </c>
      <c r="N17" s="49"/>
      <c r="O17" s="49"/>
      <c r="P17" s="50" t="s">
        <v>20</v>
      </c>
      <c r="Q17" s="137">
        <v>4</v>
      </c>
      <c r="R17" s="51">
        <v>1</v>
      </c>
      <c r="S17" s="49">
        <v>1</v>
      </c>
      <c r="T17" s="49"/>
      <c r="U17" s="49"/>
      <c r="V17" s="50"/>
      <c r="W17" s="137">
        <v>2</v>
      </c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13.5" customHeight="1">
      <c r="A18" s="47">
        <v>2</v>
      </c>
      <c r="B18" s="44" t="s">
        <v>22</v>
      </c>
      <c r="C18" s="48">
        <f>COUNTA(J18,P18,V18,AB18,AH18,AN18,AT18)</f>
        <v>0</v>
      </c>
      <c r="D18" s="51">
        <f>SUM(K18,Q18,W18,AC18,AI18,AO18,AU18)</f>
        <v>6</v>
      </c>
      <c r="E18" s="129">
        <f>SUM(F18:I18,L18:O18,R18:U18,X18:AA18,AD18:AG18,AJ18:AM18,AP18:AS18)*15</f>
        <v>75</v>
      </c>
      <c r="F18" s="51">
        <v>2</v>
      </c>
      <c r="G18" s="54">
        <v>1</v>
      </c>
      <c r="H18" s="49"/>
      <c r="I18" s="49"/>
      <c r="J18" s="50"/>
      <c r="K18" s="137">
        <v>4</v>
      </c>
      <c r="L18" s="51">
        <v>1</v>
      </c>
      <c r="M18" s="49"/>
      <c r="N18" s="54">
        <v>1</v>
      </c>
      <c r="O18" s="49"/>
      <c r="P18" s="50"/>
      <c r="Q18" s="137">
        <v>2</v>
      </c>
      <c r="R18" s="51"/>
      <c r="S18" s="49"/>
      <c r="T18" s="49"/>
      <c r="U18" s="49"/>
      <c r="V18" s="50"/>
      <c r="W18" s="137"/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54"/>
      <c r="AK18" s="54"/>
      <c r="AL18" s="54"/>
      <c r="AM18" s="54"/>
      <c r="AN18" s="50"/>
      <c r="AO18" s="137"/>
      <c r="AP18" s="53"/>
      <c r="AQ18" s="54"/>
      <c r="AR18" s="54"/>
      <c r="AS18" s="54"/>
      <c r="AT18" s="50"/>
      <c r="AU18" s="177"/>
    </row>
    <row r="19" spans="1:49" s="103" customFormat="1" ht="13.5" customHeight="1">
      <c r="A19" s="47">
        <v>3</v>
      </c>
      <c r="B19" s="116" t="s">
        <v>43</v>
      </c>
      <c r="C19" s="48">
        <f>COUNTA(J19,P19,V19,AB19,AH19,AN19,AT19)</f>
        <v>1</v>
      </c>
      <c r="D19" s="51">
        <f>SUM(K19,Q19,W19,AC19,AI19,AO19,AU19)</f>
        <v>11</v>
      </c>
      <c r="E19" s="129">
        <f>SUM(F19:I19,L19:O19,R19:U19,X19:AA19,AD19:AG19,AJ19:AM19,AP19:AS19)*15</f>
        <v>120</v>
      </c>
      <c r="F19" s="38">
        <v>2</v>
      </c>
      <c r="G19" s="36">
        <v>2</v>
      </c>
      <c r="H19" s="36"/>
      <c r="I19" s="36"/>
      <c r="J19" s="37"/>
      <c r="K19" s="138">
        <v>5</v>
      </c>
      <c r="L19" s="45">
        <v>1</v>
      </c>
      <c r="M19" s="46">
        <v>1</v>
      </c>
      <c r="N19" s="36">
        <v>2</v>
      </c>
      <c r="O19" s="36"/>
      <c r="P19" s="37" t="s">
        <v>20</v>
      </c>
      <c r="Q19" s="138">
        <v>6</v>
      </c>
      <c r="R19" s="38"/>
      <c r="S19" s="36"/>
      <c r="T19" s="36"/>
      <c r="U19" s="36"/>
      <c r="V19" s="37"/>
      <c r="W19" s="138"/>
      <c r="X19" s="36"/>
      <c r="Y19" s="36"/>
      <c r="Z19" s="36"/>
      <c r="AA19" s="36"/>
      <c r="AB19" s="37"/>
      <c r="AC19" s="138"/>
      <c r="AD19" s="45"/>
      <c r="AE19" s="46"/>
      <c r="AF19" s="46"/>
      <c r="AG19" s="46"/>
      <c r="AH19" s="37"/>
      <c r="AI19" s="138"/>
      <c r="AJ19" s="46"/>
      <c r="AK19" s="46"/>
      <c r="AL19" s="46"/>
      <c r="AM19" s="46"/>
      <c r="AN19" s="37"/>
      <c r="AO19" s="138"/>
      <c r="AP19" s="45"/>
      <c r="AQ19" s="46"/>
      <c r="AR19" s="46"/>
      <c r="AS19" s="46"/>
      <c r="AT19" s="37"/>
      <c r="AU19" s="178"/>
      <c r="AV19" s="192"/>
      <c r="AW19" s="101"/>
    </row>
    <row r="20" spans="1:47" s="102" customFormat="1" ht="13.5" customHeight="1" thickBot="1">
      <c r="A20" s="47">
        <v>4</v>
      </c>
      <c r="B20" s="116" t="s">
        <v>42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51">
        <v>2</v>
      </c>
      <c r="G20" s="54">
        <v>2</v>
      </c>
      <c r="H20" s="49">
        <v>1</v>
      </c>
      <c r="I20" s="49"/>
      <c r="J20" s="50"/>
      <c r="K20" s="137">
        <v>6</v>
      </c>
      <c r="L20" s="53">
        <v>1</v>
      </c>
      <c r="M20" s="49"/>
      <c r="N20" s="49">
        <v>2</v>
      </c>
      <c r="O20" s="49"/>
      <c r="P20" s="50" t="s">
        <v>20</v>
      </c>
      <c r="Q20" s="137">
        <v>5</v>
      </c>
      <c r="R20" s="51"/>
      <c r="S20" s="49"/>
      <c r="T20" s="49"/>
      <c r="U20" s="49"/>
      <c r="V20" s="50"/>
      <c r="W20" s="137"/>
      <c r="X20" s="49"/>
      <c r="Y20" s="49"/>
      <c r="Z20" s="49"/>
      <c r="AA20" s="49"/>
      <c r="AB20" s="50"/>
      <c r="AC20" s="137"/>
      <c r="AD20" s="53"/>
      <c r="AE20" s="54"/>
      <c r="AF20" s="54"/>
      <c r="AG20" s="54"/>
      <c r="AH20" s="50"/>
      <c r="AI20" s="137"/>
      <c r="AJ20" s="54"/>
      <c r="AK20" s="54"/>
      <c r="AL20" s="54"/>
      <c r="AM20" s="54"/>
      <c r="AN20" s="50"/>
      <c r="AO20" s="137"/>
      <c r="AP20" s="53"/>
      <c r="AQ20" s="54"/>
      <c r="AR20" s="54"/>
      <c r="AS20" s="54"/>
      <c r="AT20" s="50"/>
      <c r="AU20" s="177"/>
    </row>
    <row r="21" spans="1:47" s="101" customFormat="1" ht="19.5" customHeight="1" thickBot="1">
      <c r="A21" s="193" t="s">
        <v>77</v>
      </c>
      <c r="B21" s="194" t="s">
        <v>78</v>
      </c>
      <c r="C21" s="195"/>
      <c r="D21" s="196">
        <f>SUM(D22:D52)</f>
        <v>155</v>
      </c>
      <c r="E21" s="196">
        <f>SUM(E22:E52)</f>
        <v>1740</v>
      </c>
      <c r="F21" s="197"/>
      <c r="G21" s="197"/>
      <c r="H21" s="197"/>
      <c r="I21" s="197"/>
      <c r="J21" s="197"/>
      <c r="K21" s="198"/>
      <c r="L21" s="197"/>
      <c r="M21" s="197"/>
      <c r="N21" s="197"/>
      <c r="O21" s="197"/>
      <c r="P21" s="197"/>
      <c r="Q21" s="198"/>
      <c r="R21" s="197"/>
      <c r="S21" s="197"/>
      <c r="T21" s="197"/>
      <c r="U21" s="197"/>
      <c r="V21" s="197"/>
      <c r="W21" s="198"/>
      <c r="X21" s="197"/>
      <c r="Y21" s="197"/>
      <c r="Z21" s="197"/>
      <c r="AA21" s="197"/>
      <c r="AB21" s="197"/>
      <c r="AC21" s="198"/>
      <c r="AD21" s="197"/>
      <c r="AE21" s="197"/>
      <c r="AF21" s="197"/>
      <c r="AG21" s="197"/>
      <c r="AH21" s="197"/>
      <c r="AI21" s="198"/>
      <c r="AJ21" s="197"/>
      <c r="AK21" s="197"/>
      <c r="AL21" s="197"/>
      <c r="AM21" s="197"/>
      <c r="AN21" s="197"/>
      <c r="AO21" s="198"/>
      <c r="AP21" s="197"/>
      <c r="AQ21" s="197"/>
      <c r="AR21" s="197"/>
      <c r="AS21" s="197"/>
      <c r="AT21" s="197"/>
      <c r="AU21" s="199"/>
    </row>
    <row r="22" spans="1:49" s="114" customFormat="1" ht="20.25" customHeight="1">
      <c r="A22" s="47">
        <v>1</v>
      </c>
      <c r="B22" s="117" t="s">
        <v>44</v>
      </c>
      <c r="C22" s="48">
        <f aca="true" t="shared" si="3" ref="C22:C52">COUNTA(J22,P22,V22,AB22,AH22,AN22,AT22)</f>
        <v>0</v>
      </c>
      <c r="D22" s="51">
        <f aca="true" t="shared" si="4" ref="D22:D52">SUM(K22,Q22,W22,AC22,AI22,AO22,AU22)</f>
        <v>4</v>
      </c>
      <c r="E22" s="129">
        <f aca="true" t="shared" si="5" ref="E22:E52">SUM(F22:I22,L22:O22,R22:U22,X22:AA22,AD22:AG22,AJ22:AM22,AP22:AS22)*15</f>
        <v>60</v>
      </c>
      <c r="F22" s="51">
        <v>1</v>
      </c>
      <c r="G22" s="49"/>
      <c r="H22" s="49">
        <v>1</v>
      </c>
      <c r="I22" s="49"/>
      <c r="J22" s="50"/>
      <c r="K22" s="137">
        <v>2</v>
      </c>
      <c r="L22" s="51">
        <v>1</v>
      </c>
      <c r="M22" s="49"/>
      <c r="N22" s="49">
        <v>1</v>
      </c>
      <c r="O22" s="49"/>
      <c r="P22" s="50"/>
      <c r="Q22" s="137">
        <v>2</v>
      </c>
      <c r="R22" s="51"/>
      <c r="S22" s="49"/>
      <c r="T22" s="49"/>
      <c r="U22" s="49"/>
      <c r="V22" s="50"/>
      <c r="W22" s="137"/>
      <c r="X22" s="49"/>
      <c r="Y22" s="49"/>
      <c r="Z22" s="49"/>
      <c r="AA22" s="49"/>
      <c r="AB22" s="50"/>
      <c r="AC22" s="137"/>
      <c r="AD22" s="51"/>
      <c r="AE22" s="49"/>
      <c r="AF22" s="49"/>
      <c r="AG22" s="49"/>
      <c r="AH22" s="50"/>
      <c r="AI22" s="137"/>
      <c r="AJ22" s="54"/>
      <c r="AK22" s="54"/>
      <c r="AL22" s="54"/>
      <c r="AM22" s="54"/>
      <c r="AN22" s="50"/>
      <c r="AO22" s="137"/>
      <c r="AP22" s="53"/>
      <c r="AQ22" s="54"/>
      <c r="AR22" s="54"/>
      <c r="AS22" s="54"/>
      <c r="AT22" s="50"/>
      <c r="AU22" s="177"/>
      <c r="AV22" s="191"/>
      <c r="AW22" s="102"/>
    </row>
    <row r="23" spans="1:49" s="114" customFormat="1" ht="17.25" customHeight="1">
      <c r="A23" s="47">
        <v>2</v>
      </c>
      <c r="B23" s="116" t="s">
        <v>49</v>
      </c>
      <c r="C23" s="48">
        <f t="shared" si="3"/>
        <v>0</v>
      </c>
      <c r="D23" s="51">
        <f t="shared" si="4"/>
        <v>4</v>
      </c>
      <c r="E23" s="129">
        <f t="shared" si="5"/>
        <v>60</v>
      </c>
      <c r="F23" s="51"/>
      <c r="G23" s="49"/>
      <c r="H23" s="49"/>
      <c r="I23" s="49"/>
      <c r="J23" s="50"/>
      <c r="K23" s="137"/>
      <c r="L23" s="51">
        <v>2</v>
      </c>
      <c r="M23" s="49">
        <v>1</v>
      </c>
      <c r="N23" s="49">
        <v>1</v>
      </c>
      <c r="O23" s="49"/>
      <c r="P23" s="50"/>
      <c r="Q23" s="137">
        <v>4</v>
      </c>
      <c r="R23" s="51"/>
      <c r="S23" s="49"/>
      <c r="T23" s="49"/>
      <c r="U23" s="49"/>
      <c r="V23" s="50"/>
      <c r="W23" s="137"/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  <c r="AV23" s="191"/>
      <c r="AW23" s="102"/>
    </row>
    <row r="24" spans="1:49" s="114" customFormat="1" ht="17.25" customHeight="1">
      <c r="A24" s="47">
        <v>3</v>
      </c>
      <c r="B24" s="116" t="s">
        <v>45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51">
        <v>2</v>
      </c>
      <c r="G24" s="49">
        <v>1</v>
      </c>
      <c r="H24" s="49"/>
      <c r="I24" s="49"/>
      <c r="J24" s="50"/>
      <c r="K24" s="137">
        <v>3</v>
      </c>
      <c r="L24" s="51"/>
      <c r="M24" s="122"/>
      <c r="N24" s="49">
        <v>1</v>
      </c>
      <c r="O24" s="49"/>
      <c r="P24" s="50"/>
      <c r="Q24" s="137">
        <v>1</v>
      </c>
      <c r="R24" s="53"/>
      <c r="S24" s="54"/>
      <c r="T24" s="54"/>
      <c r="U24" s="54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  <c r="AV24" s="191"/>
      <c r="AW24" s="102"/>
    </row>
    <row r="25" spans="1:49" s="114" customFormat="1" ht="15" customHeight="1">
      <c r="A25" s="47">
        <v>4</v>
      </c>
      <c r="B25" s="117" t="s">
        <v>26</v>
      </c>
      <c r="C25" s="48">
        <f t="shared" si="3"/>
        <v>1</v>
      </c>
      <c r="D25" s="51">
        <f t="shared" si="4"/>
        <v>4</v>
      </c>
      <c r="E25" s="129">
        <f t="shared" si="5"/>
        <v>45</v>
      </c>
      <c r="F25" s="51"/>
      <c r="G25" s="49"/>
      <c r="H25" s="49"/>
      <c r="I25" s="49"/>
      <c r="J25" s="50"/>
      <c r="K25" s="137"/>
      <c r="L25" s="51"/>
      <c r="M25" s="49"/>
      <c r="N25" s="49"/>
      <c r="O25" s="49"/>
      <c r="P25" s="50"/>
      <c r="Q25" s="137"/>
      <c r="R25" s="53">
        <v>2</v>
      </c>
      <c r="S25" s="54">
        <v>1</v>
      </c>
      <c r="T25" s="54"/>
      <c r="U25" s="54"/>
      <c r="V25" s="50" t="s">
        <v>20</v>
      </c>
      <c r="W25" s="137">
        <v>4</v>
      </c>
      <c r="X25" s="54"/>
      <c r="Y25" s="54"/>
      <c r="Z25" s="54"/>
      <c r="AA25" s="54"/>
      <c r="AB25" s="50"/>
      <c r="AC25" s="137"/>
      <c r="AD25" s="53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  <c r="AV25" s="102"/>
      <c r="AW25" s="102"/>
    </row>
    <row r="26" spans="1:49" s="114" customFormat="1" ht="17.25" customHeight="1">
      <c r="A26" s="47">
        <v>5</v>
      </c>
      <c r="B26" s="116" t="s">
        <v>41</v>
      </c>
      <c r="C26" s="48">
        <f t="shared" si="3"/>
        <v>1</v>
      </c>
      <c r="D26" s="51">
        <f t="shared" si="4"/>
        <v>6</v>
      </c>
      <c r="E26" s="129">
        <f t="shared" si="5"/>
        <v>60</v>
      </c>
      <c r="F26" s="51"/>
      <c r="G26" s="49"/>
      <c r="H26" s="49"/>
      <c r="I26" s="49"/>
      <c r="J26" s="50"/>
      <c r="K26" s="137"/>
      <c r="L26" s="51"/>
      <c r="M26" s="122"/>
      <c r="N26" s="49"/>
      <c r="O26" s="49"/>
      <c r="P26" s="50"/>
      <c r="Q26" s="137"/>
      <c r="R26" s="53"/>
      <c r="S26" s="54"/>
      <c r="T26" s="54"/>
      <c r="U26" s="54"/>
      <c r="V26" s="50"/>
      <c r="W26" s="137"/>
      <c r="X26" s="54">
        <v>2</v>
      </c>
      <c r="Y26" s="54">
        <v>1</v>
      </c>
      <c r="Z26" s="54">
        <v>1</v>
      </c>
      <c r="AA26" s="54"/>
      <c r="AB26" s="50" t="s">
        <v>20</v>
      </c>
      <c r="AC26" s="137">
        <v>6</v>
      </c>
      <c r="AD26" s="53"/>
      <c r="AE26" s="54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  <c r="AV26" s="191"/>
      <c r="AW26" s="102"/>
    </row>
    <row r="27" spans="1:49" s="114" customFormat="1" ht="21" customHeight="1">
      <c r="A27" s="47">
        <v>6</v>
      </c>
      <c r="B27" s="117" t="s">
        <v>46</v>
      </c>
      <c r="C27" s="48">
        <f t="shared" si="3"/>
        <v>0</v>
      </c>
      <c r="D27" s="51">
        <f t="shared" si="4"/>
        <v>5</v>
      </c>
      <c r="E27" s="129">
        <f t="shared" si="5"/>
        <v>75</v>
      </c>
      <c r="F27" s="51"/>
      <c r="G27" s="49"/>
      <c r="H27" s="49"/>
      <c r="I27" s="49"/>
      <c r="J27" s="50"/>
      <c r="K27" s="137"/>
      <c r="L27" s="51"/>
      <c r="M27" s="49"/>
      <c r="N27" s="49"/>
      <c r="O27" s="49"/>
      <c r="P27" s="50"/>
      <c r="Q27" s="137"/>
      <c r="R27" s="53"/>
      <c r="S27" s="54"/>
      <c r="T27" s="54"/>
      <c r="U27" s="54"/>
      <c r="V27" s="50"/>
      <c r="W27" s="137"/>
      <c r="X27" s="54"/>
      <c r="Y27" s="54"/>
      <c r="Z27" s="124"/>
      <c r="AA27" s="54"/>
      <c r="AB27" s="50"/>
      <c r="AC27" s="137"/>
      <c r="AD27" s="53">
        <v>1</v>
      </c>
      <c r="AE27" s="54">
        <v>1</v>
      </c>
      <c r="AF27" s="54"/>
      <c r="AG27" s="54"/>
      <c r="AH27" s="50"/>
      <c r="AI27" s="137">
        <v>2</v>
      </c>
      <c r="AJ27" s="54">
        <v>1</v>
      </c>
      <c r="AK27" s="54">
        <v>2</v>
      </c>
      <c r="AL27" s="54"/>
      <c r="AM27" s="54"/>
      <c r="AN27" s="50"/>
      <c r="AO27" s="137">
        <v>3</v>
      </c>
      <c r="AP27" s="53"/>
      <c r="AQ27" s="54"/>
      <c r="AR27" s="54"/>
      <c r="AS27" s="54"/>
      <c r="AT27" s="50"/>
      <c r="AU27" s="177"/>
      <c r="AV27" s="191"/>
      <c r="AW27" s="102"/>
    </row>
    <row r="28" spans="1:49" s="114" customFormat="1" ht="27.75" customHeight="1">
      <c r="A28" s="47">
        <v>7</v>
      </c>
      <c r="B28" s="117" t="s">
        <v>47</v>
      </c>
      <c r="C28" s="48">
        <f t="shared" si="3"/>
        <v>3</v>
      </c>
      <c r="D28" s="51">
        <f t="shared" si="4"/>
        <v>16</v>
      </c>
      <c r="E28" s="129">
        <f t="shared" si="5"/>
        <v>180</v>
      </c>
      <c r="F28" s="51"/>
      <c r="G28" s="49"/>
      <c r="H28" s="49"/>
      <c r="I28" s="49"/>
      <c r="J28" s="50"/>
      <c r="K28" s="137"/>
      <c r="L28" s="51"/>
      <c r="M28" s="49"/>
      <c r="N28" s="49"/>
      <c r="O28" s="49"/>
      <c r="P28" s="50"/>
      <c r="Q28" s="137"/>
      <c r="R28" s="53">
        <v>2</v>
      </c>
      <c r="S28" s="54"/>
      <c r="T28" s="54">
        <v>1</v>
      </c>
      <c r="U28" s="54"/>
      <c r="V28" s="50"/>
      <c r="W28" s="137">
        <v>4</v>
      </c>
      <c r="X28" s="54">
        <v>2</v>
      </c>
      <c r="Y28" s="54"/>
      <c r="Z28" s="54">
        <v>1</v>
      </c>
      <c r="AA28" s="54"/>
      <c r="AB28" s="50" t="s">
        <v>20</v>
      </c>
      <c r="AC28" s="137">
        <v>4</v>
      </c>
      <c r="AD28" s="53">
        <v>2</v>
      </c>
      <c r="AE28" s="54">
        <v>1</v>
      </c>
      <c r="AF28" s="124"/>
      <c r="AG28" s="54"/>
      <c r="AH28" s="50" t="s">
        <v>20</v>
      </c>
      <c r="AI28" s="137">
        <v>4</v>
      </c>
      <c r="AJ28" s="54">
        <v>1</v>
      </c>
      <c r="AK28" s="54">
        <v>2</v>
      </c>
      <c r="AL28" s="124"/>
      <c r="AM28" s="54"/>
      <c r="AN28" s="50" t="s">
        <v>20</v>
      </c>
      <c r="AO28" s="137">
        <v>4</v>
      </c>
      <c r="AP28" s="53"/>
      <c r="AQ28" s="54"/>
      <c r="AR28" s="54"/>
      <c r="AS28" s="54"/>
      <c r="AT28" s="50"/>
      <c r="AU28" s="177"/>
      <c r="AV28" s="262"/>
      <c r="AW28" s="102"/>
    </row>
    <row r="29" spans="1:49" s="101" customFormat="1" ht="13.5" customHeight="1">
      <c r="A29" s="47">
        <v>8</v>
      </c>
      <c r="B29" s="34" t="s">
        <v>36</v>
      </c>
      <c r="C29" s="48">
        <f t="shared" si="3"/>
        <v>1</v>
      </c>
      <c r="D29" s="51">
        <f t="shared" si="4"/>
        <v>5</v>
      </c>
      <c r="E29" s="129">
        <f t="shared" si="5"/>
        <v>60</v>
      </c>
      <c r="F29" s="38"/>
      <c r="G29" s="36"/>
      <c r="H29" s="36"/>
      <c r="I29" s="36"/>
      <c r="J29" s="37"/>
      <c r="K29" s="138"/>
      <c r="L29" s="38"/>
      <c r="M29" s="36"/>
      <c r="N29" s="36"/>
      <c r="O29" s="36"/>
      <c r="P29" s="37"/>
      <c r="Q29" s="138"/>
      <c r="R29" s="45"/>
      <c r="S29" s="46"/>
      <c r="T29" s="46"/>
      <c r="U29" s="46"/>
      <c r="V29" s="37"/>
      <c r="W29" s="138"/>
      <c r="X29" s="46"/>
      <c r="Y29" s="46"/>
      <c r="Z29" s="46"/>
      <c r="AA29" s="46"/>
      <c r="AB29" s="37"/>
      <c r="AC29" s="138"/>
      <c r="AD29" s="45"/>
      <c r="AE29" s="46"/>
      <c r="AF29" s="46"/>
      <c r="AG29" s="46"/>
      <c r="AH29" s="37"/>
      <c r="AI29" s="138"/>
      <c r="AJ29" s="46">
        <v>2</v>
      </c>
      <c r="AK29" s="46">
        <v>1</v>
      </c>
      <c r="AL29" s="46">
        <v>1</v>
      </c>
      <c r="AM29" s="46"/>
      <c r="AN29" s="37" t="s">
        <v>20</v>
      </c>
      <c r="AO29" s="138">
        <v>5</v>
      </c>
      <c r="AP29" s="45"/>
      <c r="AQ29" s="46"/>
      <c r="AR29" s="46"/>
      <c r="AS29" s="46"/>
      <c r="AT29" s="37"/>
      <c r="AU29" s="178"/>
      <c r="AW29" s="102"/>
    </row>
    <row r="30" spans="1:47" s="102" customFormat="1" ht="15" customHeight="1">
      <c r="A30" s="47">
        <v>9</v>
      </c>
      <c r="B30" s="44" t="s">
        <v>28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51"/>
      <c r="G30" s="49"/>
      <c r="H30" s="49"/>
      <c r="I30" s="49"/>
      <c r="J30" s="50"/>
      <c r="K30" s="137"/>
      <c r="L30" s="51"/>
      <c r="M30" s="49"/>
      <c r="N30" s="49"/>
      <c r="O30" s="49"/>
      <c r="P30" s="50"/>
      <c r="Q30" s="137"/>
      <c r="R30" s="53">
        <v>2</v>
      </c>
      <c r="S30" s="54"/>
      <c r="T30" s="54">
        <v>1</v>
      </c>
      <c r="U30" s="54">
        <v>1</v>
      </c>
      <c r="V30" s="50" t="s">
        <v>20</v>
      </c>
      <c r="W30" s="137">
        <v>5</v>
      </c>
      <c r="X30" s="54"/>
      <c r="Y30" s="54"/>
      <c r="Z30" s="54"/>
      <c r="AA30" s="54"/>
      <c r="AB30" s="50"/>
      <c r="AC30" s="137"/>
      <c r="AD30" s="53"/>
      <c r="AE30" s="54"/>
      <c r="AF30" s="54"/>
      <c r="AG30" s="54"/>
      <c r="AH30" s="50"/>
      <c r="AI30" s="137"/>
      <c r="AJ30" s="54"/>
      <c r="AK30" s="54"/>
      <c r="AL30" s="54"/>
      <c r="AM30" s="54"/>
      <c r="AN30" s="50"/>
      <c r="AO30" s="137"/>
      <c r="AP30" s="53"/>
      <c r="AQ30" s="54"/>
      <c r="AR30" s="54"/>
      <c r="AS30" s="54"/>
      <c r="AT30" s="50"/>
      <c r="AU30" s="177"/>
    </row>
    <row r="31" spans="1:49" s="114" customFormat="1" ht="17.25" customHeight="1">
      <c r="A31" s="47">
        <v>10</v>
      </c>
      <c r="B31" s="116" t="s">
        <v>94</v>
      </c>
      <c r="C31" s="48">
        <f t="shared" si="3"/>
        <v>0</v>
      </c>
      <c r="D31" s="51">
        <f t="shared" si="4"/>
        <v>3</v>
      </c>
      <c r="E31" s="129">
        <f t="shared" si="5"/>
        <v>45</v>
      </c>
      <c r="F31" s="51"/>
      <c r="G31" s="49"/>
      <c r="H31" s="49"/>
      <c r="I31" s="49"/>
      <c r="J31" s="50"/>
      <c r="K31" s="137"/>
      <c r="L31" s="51"/>
      <c r="M31" s="49"/>
      <c r="N31" s="49"/>
      <c r="O31" s="49"/>
      <c r="P31" s="50"/>
      <c r="Q31" s="137"/>
      <c r="R31" s="53"/>
      <c r="S31" s="54"/>
      <c r="T31" s="54"/>
      <c r="U31" s="54"/>
      <c r="V31" s="50"/>
      <c r="W31" s="137"/>
      <c r="X31" s="54">
        <v>1</v>
      </c>
      <c r="Y31" s="54"/>
      <c r="Z31" s="54">
        <v>1</v>
      </c>
      <c r="AA31" s="54">
        <v>1</v>
      </c>
      <c r="AB31" s="50"/>
      <c r="AC31" s="137">
        <v>3</v>
      </c>
      <c r="AD31" s="51"/>
      <c r="AE31" s="49"/>
      <c r="AF31" s="49"/>
      <c r="AG31" s="49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  <c r="AV31" s="191"/>
      <c r="AW31" s="102"/>
    </row>
    <row r="32" spans="1:51" s="114" customFormat="1" ht="27" customHeight="1">
      <c r="A32" s="47">
        <v>11</v>
      </c>
      <c r="B32" s="117" t="s">
        <v>52</v>
      </c>
      <c r="C32" s="48">
        <f t="shared" si="3"/>
        <v>0</v>
      </c>
      <c r="D32" s="51">
        <f t="shared" si="4"/>
        <v>5</v>
      </c>
      <c r="E32" s="129">
        <f t="shared" si="5"/>
        <v>75</v>
      </c>
      <c r="F32" s="51"/>
      <c r="G32" s="49"/>
      <c r="H32" s="49"/>
      <c r="I32" s="49"/>
      <c r="J32" s="50"/>
      <c r="K32" s="137"/>
      <c r="L32" s="51"/>
      <c r="M32" s="49"/>
      <c r="N32" s="49"/>
      <c r="O32" s="49"/>
      <c r="P32" s="50"/>
      <c r="Q32" s="137"/>
      <c r="R32" s="53"/>
      <c r="S32" s="54"/>
      <c r="T32" s="54"/>
      <c r="U32" s="54"/>
      <c r="V32" s="50"/>
      <c r="W32" s="137"/>
      <c r="X32" s="54">
        <v>2</v>
      </c>
      <c r="Y32" s="54">
        <v>1</v>
      </c>
      <c r="Z32" s="54"/>
      <c r="AA32" s="54"/>
      <c r="AB32" s="50"/>
      <c r="AC32" s="137">
        <v>3</v>
      </c>
      <c r="AD32" s="53">
        <v>1</v>
      </c>
      <c r="AE32" s="54"/>
      <c r="AF32" s="54"/>
      <c r="AG32" s="49">
        <v>1</v>
      </c>
      <c r="AH32" s="50"/>
      <c r="AI32" s="137">
        <v>2</v>
      </c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  <c r="AV32" s="259"/>
      <c r="AW32" s="102"/>
      <c r="AY32" s="200"/>
    </row>
    <row r="33" spans="1:49" s="101" customFormat="1" ht="15" customHeight="1">
      <c r="A33" s="47">
        <v>12</v>
      </c>
      <c r="B33" s="117" t="s">
        <v>70</v>
      </c>
      <c r="C33" s="48">
        <f t="shared" si="3"/>
        <v>1</v>
      </c>
      <c r="D33" s="51">
        <f t="shared" si="4"/>
        <v>5</v>
      </c>
      <c r="E33" s="129">
        <f t="shared" si="5"/>
        <v>60</v>
      </c>
      <c r="F33" s="38"/>
      <c r="G33" s="36"/>
      <c r="H33" s="36"/>
      <c r="I33" s="36"/>
      <c r="J33" s="37"/>
      <c r="K33" s="138"/>
      <c r="L33" s="38"/>
      <c r="M33" s="36"/>
      <c r="N33" s="36"/>
      <c r="O33" s="36"/>
      <c r="P33" s="37"/>
      <c r="Q33" s="138"/>
      <c r="R33" s="45"/>
      <c r="S33" s="46"/>
      <c r="T33" s="46"/>
      <c r="U33" s="46"/>
      <c r="V33" s="37"/>
      <c r="W33" s="138"/>
      <c r="X33" s="46"/>
      <c r="Y33" s="46"/>
      <c r="Z33" s="46"/>
      <c r="AA33" s="46"/>
      <c r="AB33" s="37"/>
      <c r="AC33" s="138"/>
      <c r="AD33" s="45"/>
      <c r="AE33" s="46"/>
      <c r="AF33" s="46"/>
      <c r="AG33" s="46"/>
      <c r="AH33" s="37"/>
      <c r="AI33" s="138"/>
      <c r="AJ33" s="46">
        <v>2</v>
      </c>
      <c r="AK33" s="46">
        <v>1</v>
      </c>
      <c r="AL33" s="46"/>
      <c r="AM33" s="46">
        <v>1</v>
      </c>
      <c r="AN33" s="37" t="s">
        <v>20</v>
      </c>
      <c r="AO33" s="138">
        <v>5</v>
      </c>
      <c r="AP33" s="45"/>
      <c r="AQ33" s="46"/>
      <c r="AR33" s="46"/>
      <c r="AS33" s="46"/>
      <c r="AT33" s="37"/>
      <c r="AU33" s="178"/>
      <c r="AV33" s="263"/>
      <c r="AW33" s="102"/>
    </row>
    <row r="34" spans="1:47" s="102" customFormat="1" ht="15" customHeight="1">
      <c r="A34" s="47">
        <v>13</v>
      </c>
      <c r="B34" s="44" t="s">
        <v>27</v>
      </c>
      <c r="C34" s="48">
        <f t="shared" si="3"/>
        <v>0</v>
      </c>
      <c r="D34" s="51">
        <f t="shared" si="4"/>
        <v>2</v>
      </c>
      <c r="E34" s="129">
        <f t="shared" si="5"/>
        <v>30</v>
      </c>
      <c r="F34" s="51"/>
      <c r="G34" s="49"/>
      <c r="H34" s="49"/>
      <c r="I34" s="49"/>
      <c r="J34" s="50"/>
      <c r="K34" s="137"/>
      <c r="L34" s="51"/>
      <c r="M34" s="49"/>
      <c r="N34" s="49"/>
      <c r="O34" s="49"/>
      <c r="P34" s="50"/>
      <c r="Q34" s="137"/>
      <c r="R34" s="53"/>
      <c r="S34" s="54"/>
      <c r="T34" s="54">
        <v>2</v>
      </c>
      <c r="U34" s="54"/>
      <c r="V34" s="50"/>
      <c r="W34" s="137">
        <v>2</v>
      </c>
      <c r="X34" s="54"/>
      <c r="Y34" s="54"/>
      <c r="Z34" s="54"/>
      <c r="AA34" s="54"/>
      <c r="AB34" s="50"/>
      <c r="AC34" s="137"/>
      <c r="AD34" s="53"/>
      <c r="AE34" s="54"/>
      <c r="AF34" s="54"/>
      <c r="AG34" s="54"/>
      <c r="AH34" s="50"/>
      <c r="AI34" s="137"/>
      <c r="AJ34" s="54"/>
      <c r="AK34" s="54"/>
      <c r="AL34" s="54"/>
      <c r="AM34" s="54"/>
      <c r="AN34" s="50"/>
      <c r="AO34" s="137"/>
      <c r="AP34" s="53"/>
      <c r="AQ34" s="54"/>
      <c r="AR34" s="54"/>
      <c r="AS34" s="54"/>
      <c r="AT34" s="50"/>
      <c r="AU34" s="177"/>
    </row>
    <row r="35" spans="1:49" s="103" customFormat="1" ht="15" customHeight="1">
      <c r="A35" s="47">
        <v>14</v>
      </c>
      <c r="B35" s="116" t="s">
        <v>37</v>
      </c>
      <c r="C35" s="48">
        <f t="shared" si="3"/>
        <v>0</v>
      </c>
      <c r="D35" s="51">
        <f t="shared" si="4"/>
        <v>4</v>
      </c>
      <c r="E35" s="129">
        <f t="shared" si="5"/>
        <v>45</v>
      </c>
      <c r="F35" s="38">
        <v>1</v>
      </c>
      <c r="G35" s="36"/>
      <c r="H35" s="36"/>
      <c r="I35" s="46">
        <v>1</v>
      </c>
      <c r="J35" s="37"/>
      <c r="K35" s="138">
        <v>3</v>
      </c>
      <c r="L35" s="38"/>
      <c r="M35" s="36"/>
      <c r="N35" s="36">
        <v>1</v>
      </c>
      <c r="O35" s="36"/>
      <c r="P35" s="37"/>
      <c r="Q35" s="138">
        <v>1</v>
      </c>
      <c r="R35" s="45"/>
      <c r="S35" s="46"/>
      <c r="T35" s="46"/>
      <c r="U35" s="46"/>
      <c r="V35" s="37"/>
      <c r="W35" s="138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/>
      <c r="AK35" s="46"/>
      <c r="AL35" s="46"/>
      <c r="AM35" s="46"/>
      <c r="AN35" s="37"/>
      <c r="AO35" s="138"/>
      <c r="AP35" s="45"/>
      <c r="AQ35" s="46"/>
      <c r="AR35" s="46"/>
      <c r="AS35" s="46"/>
      <c r="AT35" s="37"/>
      <c r="AU35" s="178"/>
      <c r="AV35" s="192"/>
      <c r="AW35" s="102"/>
    </row>
    <row r="36" spans="1:47" s="102" customFormat="1" ht="15" customHeight="1">
      <c r="A36" s="47">
        <v>15</v>
      </c>
      <c r="B36" s="184" t="s">
        <v>23</v>
      </c>
      <c r="C36" s="48">
        <f t="shared" si="3"/>
        <v>1</v>
      </c>
      <c r="D36" s="51">
        <f t="shared" si="4"/>
        <v>6</v>
      </c>
      <c r="E36" s="129">
        <f t="shared" si="5"/>
        <v>75</v>
      </c>
      <c r="F36" s="51"/>
      <c r="G36" s="49"/>
      <c r="H36" s="49"/>
      <c r="I36" s="49"/>
      <c r="J36" s="50"/>
      <c r="K36" s="137"/>
      <c r="L36" s="51">
        <v>1</v>
      </c>
      <c r="M36" s="49"/>
      <c r="N36" s="49">
        <v>1</v>
      </c>
      <c r="O36" s="49"/>
      <c r="P36" s="50"/>
      <c r="Q36" s="137">
        <v>1</v>
      </c>
      <c r="R36" s="53">
        <v>1</v>
      </c>
      <c r="S36" s="54">
        <v>1</v>
      </c>
      <c r="T36" s="54">
        <v>1</v>
      </c>
      <c r="U36" s="54"/>
      <c r="V36" s="50" t="s">
        <v>20</v>
      </c>
      <c r="W36" s="137">
        <v>5</v>
      </c>
      <c r="X36" s="54"/>
      <c r="Y36" s="54"/>
      <c r="Z36" s="54"/>
      <c r="AA36" s="54"/>
      <c r="AB36" s="50"/>
      <c r="AC36" s="137"/>
      <c r="AD36" s="53"/>
      <c r="AE36" s="54"/>
      <c r="AF36" s="54"/>
      <c r="AG36" s="54"/>
      <c r="AH36" s="50"/>
      <c r="AI36" s="137"/>
      <c r="AJ36" s="54"/>
      <c r="AK36" s="54"/>
      <c r="AL36" s="54"/>
      <c r="AM36" s="54"/>
      <c r="AN36" s="50"/>
      <c r="AO36" s="137"/>
      <c r="AP36" s="53"/>
      <c r="AQ36" s="54"/>
      <c r="AR36" s="54"/>
      <c r="AS36" s="54"/>
      <c r="AT36" s="50"/>
      <c r="AU36" s="177"/>
    </row>
    <row r="37" spans="1:47" s="102" customFormat="1" ht="20.25" customHeight="1">
      <c r="A37" s="47">
        <v>16</v>
      </c>
      <c r="B37" s="185" t="s">
        <v>24</v>
      </c>
      <c r="C37" s="48">
        <f t="shared" si="3"/>
        <v>0</v>
      </c>
      <c r="D37" s="51">
        <f t="shared" si="4"/>
        <v>7</v>
      </c>
      <c r="E37" s="129">
        <f t="shared" si="5"/>
        <v>75</v>
      </c>
      <c r="F37" s="51"/>
      <c r="G37" s="49"/>
      <c r="H37" s="49"/>
      <c r="I37" s="49"/>
      <c r="J37" s="50"/>
      <c r="K37" s="137"/>
      <c r="L37" s="51"/>
      <c r="M37" s="49"/>
      <c r="N37" s="49"/>
      <c r="O37" s="49"/>
      <c r="P37" s="50"/>
      <c r="Q37" s="137"/>
      <c r="R37" s="53">
        <v>1</v>
      </c>
      <c r="S37" s="54">
        <v>1</v>
      </c>
      <c r="T37" s="54"/>
      <c r="U37" s="54"/>
      <c r="V37" s="50"/>
      <c r="W37" s="137">
        <v>3</v>
      </c>
      <c r="X37" s="54">
        <v>1</v>
      </c>
      <c r="Y37" s="54">
        <v>1</v>
      </c>
      <c r="Z37" s="54">
        <v>1</v>
      </c>
      <c r="AA37" s="54"/>
      <c r="AB37" s="50"/>
      <c r="AC37" s="137">
        <v>4</v>
      </c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3"/>
      <c r="AQ37" s="54"/>
      <c r="AR37" s="54"/>
      <c r="AS37" s="54"/>
      <c r="AT37" s="50"/>
      <c r="AU37" s="177"/>
    </row>
    <row r="38" spans="1:47" s="102" customFormat="1" ht="15" customHeight="1">
      <c r="A38" s="47">
        <v>17</v>
      </c>
      <c r="B38" s="184" t="s">
        <v>71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51"/>
      <c r="G38" s="49"/>
      <c r="H38" s="49"/>
      <c r="I38" s="49"/>
      <c r="J38" s="50"/>
      <c r="K38" s="137"/>
      <c r="L38" s="51"/>
      <c r="M38" s="49"/>
      <c r="N38" s="49"/>
      <c r="O38" s="49"/>
      <c r="P38" s="50"/>
      <c r="Q38" s="137"/>
      <c r="R38" s="53"/>
      <c r="S38" s="54"/>
      <c r="T38" s="54"/>
      <c r="U38" s="54"/>
      <c r="V38" s="50"/>
      <c r="W38" s="137"/>
      <c r="X38" s="54">
        <v>1</v>
      </c>
      <c r="Y38" s="54"/>
      <c r="Z38" s="54">
        <v>1</v>
      </c>
      <c r="AA38" s="54"/>
      <c r="AB38" s="50"/>
      <c r="AC38" s="137">
        <v>2</v>
      </c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9" s="114" customFormat="1" ht="15" customHeight="1">
      <c r="A39" s="47">
        <v>18</v>
      </c>
      <c r="B39" s="184" t="s">
        <v>50</v>
      </c>
      <c r="C39" s="48">
        <f t="shared" si="3"/>
        <v>0</v>
      </c>
      <c r="D39" s="51">
        <f t="shared" si="4"/>
        <v>3</v>
      </c>
      <c r="E39" s="129">
        <f t="shared" si="5"/>
        <v>45</v>
      </c>
      <c r="F39" s="51"/>
      <c r="G39" s="49"/>
      <c r="H39" s="49"/>
      <c r="I39" s="49"/>
      <c r="J39" s="50"/>
      <c r="K39" s="137"/>
      <c r="L39" s="51"/>
      <c r="M39" s="49"/>
      <c r="N39" s="49"/>
      <c r="O39" s="49"/>
      <c r="P39" s="50"/>
      <c r="Q39" s="137"/>
      <c r="R39" s="51"/>
      <c r="S39" s="49"/>
      <c r="T39" s="49"/>
      <c r="U39" s="49"/>
      <c r="V39" s="50"/>
      <c r="W39" s="137"/>
      <c r="X39" s="54"/>
      <c r="Y39" s="54"/>
      <c r="Z39" s="54"/>
      <c r="AA39" s="54"/>
      <c r="AB39" s="50"/>
      <c r="AC39" s="137"/>
      <c r="AD39" s="53">
        <v>2</v>
      </c>
      <c r="AE39" s="124"/>
      <c r="AF39" s="54">
        <v>1</v>
      </c>
      <c r="AG39" s="54"/>
      <c r="AH39" s="50"/>
      <c r="AI39" s="137">
        <v>3</v>
      </c>
      <c r="AJ39" s="54"/>
      <c r="AK39" s="54"/>
      <c r="AL39" s="54"/>
      <c r="AM39" s="54"/>
      <c r="AN39" s="50"/>
      <c r="AO39" s="137"/>
      <c r="AP39" s="53"/>
      <c r="AQ39" s="54"/>
      <c r="AR39" s="54"/>
      <c r="AS39" s="54"/>
      <c r="AT39" s="50"/>
      <c r="AU39" s="177"/>
      <c r="AV39" s="191"/>
      <c r="AW39" s="102"/>
    </row>
    <row r="40" spans="1:49" s="114" customFormat="1" ht="15" customHeight="1">
      <c r="A40" s="47">
        <v>19</v>
      </c>
      <c r="B40" s="186" t="s">
        <v>40</v>
      </c>
      <c r="C40" s="48">
        <f t="shared" si="3"/>
        <v>0</v>
      </c>
      <c r="D40" s="51">
        <f t="shared" si="4"/>
        <v>3</v>
      </c>
      <c r="E40" s="129">
        <f t="shared" si="5"/>
        <v>45</v>
      </c>
      <c r="F40" s="120"/>
      <c r="G40" s="111"/>
      <c r="H40" s="111"/>
      <c r="I40" s="111"/>
      <c r="J40" s="112"/>
      <c r="K40" s="140"/>
      <c r="L40" s="120"/>
      <c r="M40" s="111"/>
      <c r="N40" s="111"/>
      <c r="O40" s="111"/>
      <c r="P40" s="112"/>
      <c r="Q40" s="140"/>
      <c r="R40" s="121">
        <v>2</v>
      </c>
      <c r="S40" s="113">
        <v>1</v>
      </c>
      <c r="T40" s="113"/>
      <c r="U40" s="113"/>
      <c r="V40" s="112"/>
      <c r="W40" s="140">
        <v>3</v>
      </c>
      <c r="X40" s="113"/>
      <c r="Y40" s="113"/>
      <c r="Z40" s="113"/>
      <c r="AA40" s="113"/>
      <c r="AB40" s="112"/>
      <c r="AC40" s="140"/>
      <c r="AD40" s="121"/>
      <c r="AE40" s="113"/>
      <c r="AF40" s="113"/>
      <c r="AG40" s="113"/>
      <c r="AH40" s="112"/>
      <c r="AI40" s="140"/>
      <c r="AJ40" s="113"/>
      <c r="AK40" s="113"/>
      <c r="AL40" s="113"/>
      <c r="AM40" s="113"/>
      <c r="AN40" s="112"/>
      <c r="AO40" s="140"/>
      <c r="AP40" s="121"/>
      <c r="AQ40" s="113"/>
      <c r="AR40" s="113"/>
      <c r="AS40" s="113"/>
      <c r="AT40" s="112"/>
      <c r="AU40" s="180"/>
      <c r="AV40" s="191"/>
      <c r="AW40" s="102"/>
    </row>
    <row r="41" spans="1:49" s="103" customFormat="1" ht="22.5" customHeight="1">
      <c r="A41" s="47">
        <v>20</v>
      </c>
      <c r="B41" s="187" t="s">
        <v>69</v>
      </c>
      <c r="C41" s="48">
        <f t="shared" si="3"/>
        <v>0</v>
      </c>
      <c r="D41" s="51">
        <f t="shared" si="4"/>
        <v>3</v>
      </c>
      <c r="E41" s="129">
        <f t="shared" si="5"/>
        <v>45</v>
      </c>
      <c r="F41" s="38"/>
      <c r="G41" s="36"/>
      <c r="H41" s="36"/>
      <c r="I41" s="36"/>
      <c r="J41" s="37"/>
      <c r="K41" s="138"/>
      <c r="L41" s="38"/>
      <c r="M41" s="36"/>
      <c r="N41" s="36"/>
      <c r="O41" s="36"/>
      <c r="P41" s="37"/>
      <c r="Q41" s="138"/>
      <c r="R41" s="38"/>
      <c r="S41" s="36"/>
      <c r="T41" s="36"/>
      <c r="U41" s="36"/>
      <c r="V41" s="37"/>
      <c r="W41" s="138"/>
      <c r="X41" s="46">
        <v>1</v>
      </c>
      <c r="Y41" s="46">
        <v>1</v>
      </c>
      <c r="Z41" s="46"/>
      <c r="AA41" s="46">
        <v>1</v>
      </c>
      <c r="AB41" s="37"/>
      <c r="AC41" s="138">
        <v>3</v>
      </c>
      <c r="AD41" s="45"/>
      <c r="AE41" s="46"/>
      <c r="AF41" s="46"/>
      <c r="AG41" s="46"/>
      <c r="AH41" s="37"/>
      <c r="AI41" s="138"/>
      <c r="AJ41" s="46"/>
      <c r="AK41" s="46"/>
      <c r="AL41" s="46"/>
      <c r="AM41" s="46"/>
      <c r="AN41" s="37"/>
      <c r="AO41" s="138"/>
      <c r="AP41" s="45"/>
      <c r="AQ41" s="46"/>
      <c r="AR41" s="46"/>
      <c r="AS41" s="46"/>
      <c r="AT41" s="37"/>
      <c r="AU41" s="178"/>
      <c r="AV41" s="192"/>
      <c r="AW41" s="102"/>
    </row>
    <row r="42" spans="1:49" s="114" customFormat="1" ht="15" customHeight="1">
      <c r="A42" s="47">
        <v>21</v>
      </c>
      <c r="B42" s="188" t="s">
        <v>25</v>
      </c>
      <c r="C42" s="48">
        <f t="shared" si="3"/>
        <v>2</v>
      </c>
      <c r="D42" s="51">
        <f t="shared" si="4"/>
        <v>7</v>
      </c>
      <c r="E42" s="129">
        <f t="shared" si="5"/>
        <v>75</v>
      </c>
      <c r="F42" s="120"/>
      <c r="G42" s="111"/>
      <c r="H42" s="111"/>
      <c r="I42" s="111"/>
      <c r="J42" s="112"/>
      <c r="K42" s="140"/>
      <c r="L42" s="120"/>
      <c r="M42" s="111"/>
      <c r="N42" s="111"/>
      <c r="O42" s="111"/>
      <c r="P42" s="112"/>
      <c r="Q42" s="140"/>
      <c r="R42" s="120"/>
      <c r="S42" s="111"/>
      <c r="T42" s="111"/>
      <c r="U42" s="111"/>
      <c r="V42" s="112"/>
      <c r="W42" s="140"/>
      <c r="X42" s="111">
        <v>2</v>
      </c>
      <c r="Y42" s="111">
        <v>1</v>
      </c>
      <c r="Z42" s="111"/>
      <c r="AA42" s="111"/>
      <c r="AB42" s="112" t="s">
        <v>20</v>
      </c>
      <c r="AC42" s="140">
        <v>4</v>
      </c>
      <c r="AD42" s="121">
        <v>1</v>
      </c>
      <c r="AE42" s="113"/>
      <c r="AF42" s="113">
        <v>1</v>
      </c>
      <c r="AG42" s="113"/>
      <c r="AH42" s="112" t="s">
        <v>20</v>
      </c>
      <c r="AI42" s="140">
        <v>3</v>
      </c>
      <c r="AJ42" s="113"/>
      <c r="AK42" s="113"/>
      <c r="AL42" s="113"/>
      <c r="AM42" s="113"/>
      <c r="AN42" s="112"/>
      <c r="AO42" s="140"/>
      <c r="AP42" s="121"/>
      <c r="AQ42" s="113"/>
      <c r="AR42" s="113"/>
      <c r="AS42" s="113"/>
      <c r="AT42" s="112"/>
      <c r="AU42" s="180"/>
      <c r="AV42" s="191"/>
      <c r="AW42" s="102"/>
    </row>
    <row r="43" spans="1:49" s="101" customFormat="1" ht="22.5" customHeight="1">
      <c r="A43" s="47">
        <v>22</v>
      </c>
      <c r="B43" s="189" t="s">
        <v>29</v>
      </c>
      <c r="C43" s="48">
        <f t="shared" si="3"/>
        <v>0</v>
      </c>
      <c r="D43" s="51">
        <f t="shared" si="4"/>
        <v>3</v>
      </c>
      <c r="E43" s="129">
        <f t="shared" si="5"/>
        <v>45</v>
      </c>
      <c r="F43" s="38"/>
      <c r="G43" s="36"/>
      <c r="H43" s="36"/>
      <c r="I43" s="36"/>
      <c r="J43" s="37"/>
      <c r="K43" s="138"/>
      <c r="L43" s="38"/>
      <c r="M43" s="36"/>
      <c r="N43" s="36"/>
      <c r="O43" s="36"/>
      <c r="P43" s="37"/>
      <c r="Q43" s="138"/>
      <c r="R43" s="38"/>
      <c r="S43" s="36"/>
      <c r="T43" s="36"/>
      <c r="U43" s="36"/>
      <c r="V43" s="37"/>
      <c r="W43" s="138"/>
      <c r="X43" s="36"/>
      <c r="Y43" s="36"/>
      <c r="Z43" s="36"/>
      <c r="AA43" s="36"/>
      <c r="AB43" s="37"/>
      <c r="AC43" s="138"/>
      <c r="AD43" s="45">
        <v>1</v>
      </c>
      <c r="AE43" s="46">
        <v>1</v>
      </c>
      <c r="AF43" s="46"/>
      <c r="AG43" s="46">
        <v>1</v>
      </c>
      <c r="AH43" s="37"/>
      <c r="AI43" s="138">
        <v>3</v>
      </c>
      <c r="AJ43" s="46"/>
      <c r="AK43" s="46"/>
      <c r="AL43" s="46"/>
      <c r="AM43" s="46"/>
      <c r="AN43" s="37"/>
      <c r="AO43" s="138"/>
      <c r="AP43" s="45"/>
      <c r="AQ43" s="46"/>
      <c r="AR43" s="46"/>
      <c r="AS43" s="46"/>
      <c r="AT43" s="37"/>
      <c r="AU43" s="178"/>
      <c r="AW43" s="102"/>
    </row>
    <row r="44" spans="1:49" s="114" customFormat="1" ht="15" customHeight="1">
      <c r="A44" s="47">
        <v>23</v>
      </c>
      <c r="B44" s="186" t="s">
        <v>68</v>
      </c>
      <c r="C44" s="48">
        <f t="shared" si="3"/>
        <v>0</v>
      </c>
      <c r="D44" s="51">
        <f t="shared" si="4"/>
        <v>3</v>
      </c>
      <c r="E44" s="129">
        <f t="shared" si="5"/>
        <v>45</v>
      </c>
      <c r="F44" s="120"/>
      <c r="G44" s="111"/>
      <c r="H44" s="111"/>
      <c r="I44" s="111"/>
      <c r="J44" s="112"/>
      <c r="K44" s="140"/>
      <c r="L44" s="120"/>
      <c r="M44" s="111"/>
      <c r="N44" s="111"/>
      <c r="O44" s="111"/>
      <c r="P44" s="112"/>
      <c r="Q44" s="140"/>
      <c r="R44" s="121"/>
      <c r="S44" s="113"/>
      <c r="T44" s="113"/>
      <c r="U44" s="113"/>
      <c r="V44" s="112"/>
      <c r="W44" s="140"/>
      <c r="X44" s="113"/>
      <c r="Y44" s="113"/>
      <c r="Z44" s="113"/>
      <c r="AA44" s="113"/>
      <c r="AB44" s="112"/>
      <c r="AC44" s="140"/>
      <c r="AD44" s="121"/>
      <c r="AE44" s="113"/>
      <c r="AF44" s="113"/>
      <c r="AG44" s="113"/>
      <c r="AH44" s="112"/>
      <c r="AI44" s="140"/>
      <c r="AJ44" s="113">
        <v>2</v>
      </c>
      <c r="AK44" s="113">
        <v>1</v>
      </c>
      <c r="AL44" s="113"/>
      <c r="AM44" s="113"/>
      <c r="AN44" s="112"/>
      <c r="AO44" s="140">
        <v>3</v>
      </c>
      <c r="AP44" s="121"/>
      <c r="AQ44" s="113"/>
      <c r="AR44" s="113"/>
      <c r="AS44" s="113"/>
      <c r="AT44" s="112"/>
      <c r="AU44" s="180"/>
      <c r="AV44" s="191"/>
      <c r="AW44" s="102"/>
    </row>
    <row r="45" spans="1:47" s="102" customFormat="1" ht="26.25" customHeight="1">
      <c r="A45" s="47">
        <v>24</v>
      </c>
      <c r="B45" s="117" t="s">
        <v>54</v>
      </c>
      <c r="C45" s="48">
        <f t="shared" si="3"/>
        <v>0</v>
      </c>
      <c r="D45" s="51">
        <f t="shared" si="4"/>
        <v>2</v>
      </c>
      <c r="E45" s="129">
        <f t="shared" si="5"/>
        <v>30</v>
      </c>
      <c r="F45" s="51"/>
      <c r="G45" s="49"/>
      <c r="H45" s="49"/>
      <c r="I45" s="49"/>
      <c r="J45" s="50"/>
      <c r="K45" s="137"/>
      <c r="L45" s="51"/>
      <c r="M45" s="49"/>
      <c r="N45" s="49"/>
      <c r="O45" s="49"/>
      <c r="P45" s="50"/>
      <c r="Q45" s="137"/>
      <c r="R45" s="51"/>
      <c r="S45" s="49"/>
      <c r="T45" s="49"/>
      <c r="U45" s="49"/>
      <c r="V45" s="50"/>
      <c r="W45" s="137"/>
      <c r="X45" s="49"/>
      <c r="Y45" s="49"/>
      <c r="Z45" s="49"/>
      <c r="AA45" s="49"/>
      <c r="AB45" s="50"/>
      <c r="AC45" s="137"/>
      <c r="AD45" s="53"/>
      <c r="AE45" s="54"/>
      <c r="AF45" s="54"/>
      <c r="AG45" s="54"/>
      <c r="AH45" s="50"/>
      <c r="AI45" s="137"/>
      <c r="AJ45" s="264">
        <v>0.5</v>
      </c>
      <c r="AK45" s="264"/>
      <c r="AL45" s="264"/>
      <c r="AM45" s="264">
        <v>1.5</v>
      </c>
      <c r="AN45" s="50"/>
      <c r="AO45" s="137">
        <v>2</v>
      </c>
      <c r="AP45" s="125"/>
      <c r="AQ45" s="124"/>
      <c r="AR45" s="124"/>
      <c r="AS45" s="124"/>
      <c r="AT45" s="50"/>
      <c r="AU45" s="177"/>
    </row>
    <row r="46" spans="1:49" s="114" customFormat="1" ht="13.5" customHeight="1">
      <c r="A46" s="47">
        <v>25</v>
      </c>
      <c r="B46" s="116" t="s">
        <v>48</v>
      </c>
      <c r="C46" s="48">
        <f t="shared" si="3"/>
        <v>0</v>
      </c>
      <c r="D46" s="51">
        <f t="shared" si="4"/>
        <v>3</v>
      </c>
      <c r="E46" s="129">
        <f t="shared" si="5"/>
        <v>45</v>
      </c>
      <c r="F46" s="51"/>
      <c r="G46" s="49"/>
      <c r="H46" s="49"/>
      <c r="I46" s="49"/>
      <c r="J46" s="50"/>
      <c r="K46" s="137"/>
      <c r="L46" s="51"/>
      <c r="M46" s="49"/>
      <c r="N46" s="49"/>
      <c r="O46" s="49"/>
      <c r="P46" s="50"/>
      <c r="Q46" s="137"/>
      <c r="R46" s="51"/>
      <c r="S46" s="49"/>
      <c r="T46" s="49"/>
      <c r="U46" s="49"/>
      <c r="V46" s="50"/>
      <c r="W46" s="137"/>
      <c r="X46" s="49"/>
      <c r="Y46" s="49"/>
      <c r="Z46" s="49"/>
      <c r="AA46" s="49"/>
      <c r="AB46" s="50"/>
      <c r="AC46" s="137"/>
      <c r="AD46" s="53"/>
      <c r="AE46" s="54"/>
      <c r="AF46" s="54"/>
      <c r="AG46" s="54"/>
      <c r="AH46" s="50"/>
      <c r="AI46" s="137"/>
      <c r="AJ46" s="54"/>
      <c r="AK46" s="54"/>
      <c r="AL46" s="54"/>
      <c r="AM46" s="54"/>
      <c r="AN46" s="50"/>
      <c r="AO46" s="137"/>
      <c r="AP46" s="55">
        <v>1</v>
      </c>
      <c r="AQ46" s="54">
        <v>1</v>
      </c>
      <c r="AR46" s="54"/>
      <c r="AS46" s="52">
        <v>1</v>
      </c>
      <c r="AT46" s="50"/>
      <c r="AU46" s="174">
        <v>3</v>
      </c>
      <c r="AV46" s="191"/>
      <c r="AW46" s="102"/>
    </row>
    <row r="47" spans="1:49" s="103" customFormat="1" ht="15.75" customHeight="1">
      <c r="A47" s="47">
        <v>26</v>
      </c>
      <c r="B47" s="117" t="s">
        <v>66</v>
      </c>
      <c r="C47" s="48">
        <f t="shared" si="3"/>
        <v>1</v>
      </c>
      <c r="D47" s="51">
        <f t="shared" si="4"/>
        <v>16</v>
      </c>
      <c r="E47" s="129">
        <f t="shared" si="5"/>
        <v>225</v>
      </c>
      <c r="F47" s="38"/>
      <c r="G47" s="36"/>
      <c r="H47" s="36"/>
      <c r="I47" s="36"/>
      <c r="J47" s="37"/>
      <c r="K47" s="138"/>
      <c r="L47" s="38"/>
      <c r="M47" s="36"/>
      <c r="N47" s="36"/>
      <c r="O47" s="36"/>
      <c r="P47" s="37"/>
      <c r="Q47" s="138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45">
        <v>4</v>
      </c>
      <c r="AE47" s="46">
        <v>1</v>
      </c>
      <c r="AF47" s="46"/>
      <c r="AG47" s="46">
        <v>5</v>
      </c>
      <c r="AH47" s="37" t="s">
        <v>20</v>
      </c>
      <c r="AI47" s="138">
        <v>11</v>
      </c>
      <c r="AJ47" s="46">
        <v>2</v>
      </c>
      <c r="AK47" s="46"/>
      <c r="AL47" s="46"/>
      <c r="AM47" s="46">
        <v>3</v>
      </c>
      <c r="AN47" s="37"/>
      <c r="AO47" s="138">
        <v>5</v>
      </c>
      <c r="AP47" s="45"/>
      <c r="AQ47" s="46"/>
      <c r="AR47" s="46"/>
      <c r="AS47" s="46"/>
      <c r="AT47" s="37"/>
      <c r="AU47" s="178"/>
      <c r="AV47" s="192"/>
      <c r="AW47" s="102"/>
    </row>
    <row r="48" spans="1:49" s="103" customFormat="1" ht="15" customHeight="1">
      <c r="A48" s="47">
        <v>27</v>
      </c>
      <c r="B48" s="115" t="s">
        <v>65</v>
      </c>
      <c r="C48" s="48">
        <f t="shared" si="3"/>
        <v>0</v>
      </c>
      <c r="D48" s="51">
        <f t="shared" si="4"/>
        <v>7</v>
      </c>
      <c r="E48" s="129">
        <f t="shared" si="5"/>
        <v>0</v>
      </c>
      <c r="F48" s="38"/>
      <c r="G48" s="36"/>
      <c r="H48" s="36"/>
      <c r="I48" s="36"/>
      <c r="J48" s="37"/>
      <c r="K48" s="138"/>
      <c r="L48" s="38"/>
      <c r="M48" s="36"/>
      <c r="N48" s="36"/>
      <c r="O48" s="36"/>
      <c r="P48" s="37"/>
      <c r="Q48" s="138"/>
      <c r="R48" s="38"/>
      <c r="S48" s="36"/>
      <c r="T48" s="36"/>
      <c r="U48" s="36"/>
      <c r="V48" s="37"/>
      <c r="W48" s="138"/>
      <c r="X48" s="36"/>
      <c r="Y48" s="36"/>
      <c r="Z48" s="36"/>
      <c r="AA48" s="36"/>
      <c r="AB48" s="37"/>
      <c r="AC48" s="138"/>
      <c r="AD48" s="38"/>
      <c r="AE48" s="36"/>
      <c r="AF48" s="36"/>
      <c r="AG48" s="36"/>
      <c r="AH48" s="37"/>
      <c r="AI48" s="138"/>
      <c r="AJ48" s="46"/>
      <c r="AK48" s="46"/>
      <c r="AL48" s="46"/>
      <c r="AM48" s="46"/>
      <c r="AN48" s="37"/>
      <c r="AO48" s="138"/>
      <c r="AP48" s="157"/>
      <c r="AQ48" s="119"/>
      <c r="AR48" s="119"/>
      <c r="AS48" s="119"/>
      <c r="AT48" s="37"/>
      <c r="AU48" s="178">
        <v>7</v>
      </c>
      <c r="AV48" s="192"/>
      <c r="AW48" s="102"/>
    </row>
    <row r="49" spans="1:47" s="102" customFormat="1" ht="15" customHeight="1">
      <c r="A49" s="47">
        <v>28</v>
      </c>
      <c r="B49" s="116" t="s">
        <v>30</v>
      </c>
      <c r="C49" s="48">
        <f t="shared" si="3"/>
        <v>0</v>
      </c>
      <c r="D49" s="51">
        <f t="shared" si="4"/>
        <v>1</v>
      </c>
      <c r="E49" s="129">
        <f t="shared" si="5"/>
        <v>15</v>
      </c>
      <c r="F49" s="51"/>
      <c r="G49" s="49"/>
      <c r="H49" s="49"/>
      <c r="I49" s="49"/>
      <c r="J49" s="50"/>
      <c r="K49" s="137"/>
      <c r="L49" s="51"/>
      <c r="M49" s="49"/>
      <c r="N49" s="49"/>
      <c r="O49" s="49"/>
      <c r="P49" s="50"/>
      <c r="Q49" s="137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>
        <v>1</v>
      </c>
      <c r="AN49" s="50"/>
      <c r="AO49" s="137">
        <v>1</v>
      </c>
      <c r="AP49" s="51"/>
      <c r="AQ49" s="49"/>
      <c r="AR49" s="49"/>
      <c r="AS49" s="49"/>
      <c r="AT49" s="50"/>
      <c r="AU49" s="177"/>
    </row>
    <row r="50" spans="1:47" s="102" customFormat="1" ht="15" customHeight="1">
      <c r="A50" s="47">
        <v>29</v>
      </c>
      <c r="B50" s="116" t="s">
        <v>67</v>
      </c>
      <c r="C50" s="48">
        <f t="shared" si="3"/>
        <v>0</v>
      </c>
      <c r="D50" s="51">
        <f t="shared" si="4"/>
        <v>2</v>
      </c>
      <c r="E50" s="129">
        <f t="shared" si="5"/>
        <v>30</v>
      </c>
      <c r="F50" s="51"/>
      <c r="G50" s="49"/>
      <c r="H50" s="49"/>
      <c r="I50" s="49"/>
      <c r="J50" s="50"/>
      <c r="K50" s="137"/>
      <c r="L50" s="51"/>
      <c r="M50" s="49"/>
      <c r="N50" s="49"/>
      <c r="O50" s="49"/>
      <c r="P50" s="50"/>
      <c r="Q50" s="137"/>
      <c r="R50" s="51"/>
      <c r="S50" s="49"/>
      <c r="T50" s="49"/>
      <c r="U50" s="49"/>
      <c r="V50" s="50"/>
      <c r="W50" s="137"/>
      <c r="X50" s="49"/>
      <c r="Y50" s="49"/>
      <c r="Z50" s="49"/>
      <c r="AA50" s="49"/>
      <c r="AB50" s="50"/>
      <c r="AC50" s="137"/>
      <c r="AD50" s="51"/>
      <c r="AE50" s="49"/>
      <c r="AF50" s="49"/>
      <c r="AG50" s="49"/>
      <c r="AH50" s="50"/>
      <c r="AI50" s="137"/>
      <c r="AJ50" s="49"/>
      <c r="AK50" s="49"/>
      <c r="AL50" s="49"/>
      <c r="AM50" s="49"/>
      <c r="AN50" s="50"/>
      <c r="AO50" s="137"/>
      <c r="AP50" s="51"/>
      <c r="AQ50" s="49"/>
      <c r="AR50" s="49"/>
      <c r="AS50" s="49">
        <v>2</v>
      </c>
      <c r="AT50" s="50"/>
      <c r="AU50" s="177">
        <v>2</v>
      </c>
    </row>
    <row r="51" spans="1:47" s="101" customFormat="1" ht="21" customHeight="1">
      <c r="A51" s="47">
        <v>30</v>
      </c>
      <c r="B51" s="34" t="s">
        <v>64</v>
      </c>
      <c r="C51" s="48">
        <f t="shared" si="3"/>
        <v>1</v>
      </c>
      <c r="D51" s="51">
        <f t="shared" si="4"/>
        <v>5</v>
      </c>
      <c r="E51" s="129">
        <f t="shared" si="5"/>
        <v>0</v>
      </c>
      <c r="F51" s="38"/>
      <c r="G51" s="36"/>
      <c r="H51" s="36"/>
      <c r="I51" s="36"/>
      <c r="J51" s="37"/>
      <c r="K51" s="138"/>
      <c r="L51" s="38"/>
      <c r="M51" s="36"/>
      <c r="N51" s="36"/>
      <c r="O51" s="36"/>
      <c r="P51" s="37"/>
      <c r="Q51" s="138"/>
      <c r="R51" s="38"/>
      <c r="S51" s="36"/>
      <c r="T51" s="36"/>
      <c r="U51" s="36"/>
      <c r="V51" s="37"/>
      <c r="W51" s="138"/>
      <c r="X51" s="36"/>
      <c r="Y51" s="36"/>
      <c r="Z51" s="36"/>
      <c r="AA51" s="36"/>
      <c r="AB51" s="37"/>
      <c r="AC51" s="138"/>
      <c r="AD51" s="38"/>
      <c r="AE51" s="36"/>
      <c r="AF51" s="36"/>
      <c r="AG51" s="36"/>
      <c r="AH51" s="37"/>
      <c r="AI51" s="138"/>
      <c r="AJ51" s="36"/>
      <c r="AK51" s="36"/>
      <c r="AL51" s="36"/>
      <c r="AM51" s="36"/>
      <c r="AN51" s="37"/>
      <c r="AO51" s="138"/>
      <c r="AP51" s="38"/>
      <c r="AQ51" s="36"/>
      <c r="AR51" s="36"/>
      <c r="AS51" s="36">
        <v>0</v>
      </c>
      <c r="AT51" s="37" t="s">
        <v>20</v>
      </c>
      <c r="AU51" s="178">
        <v>5</v>
      </c>
    </row>
    <row r="52" spans="1:47" s="102" customFormat="1" ht="15" customHeight="1">
      <c r="A52" s="47">
        <v>31</v>
      </c>
      <c r="B52" s="44" t="s">
        <v>51</v>
      </c>
      <c r="C52" s="48">
        <f t="shared" si="3"/>
        <v>0</v>
      </c>
      <c r="D52" s="51">
        <f t="shared" si="4"/>
        <v>10</v>
      </c>
      <c r="E52" s="129">
        <f t="shared" si="5"/>
        <v>0</v>
      </c>
      <c r="F52" s="51"/>
      <c r="G52" s="49"/>
      <c r="H52" s="49"/>
      <c r="I52" s="49"/>
      <c r="J52" s="50"/>
      <c r="K52" s="137"/>
      <c r="L52" s="51"/>
      <c r="M52" s="49"/>
      <c r="N52" s="49"/>
      <c r="O52" s="49"/>
      <c r="P52" s="50"/>
      <c r="Q52" s="137"/>
      <c r="R52" s="51"/>
      <c r="S52" s="49"/>
      <c r="T52" s="49"/>
      <c r="U52" s="49"/>
      <c r="V52" s="50"/>
      <c r="W52" s="137"/>
      <c r="X52" s="49"/>
      <c r="Y52" s="49"/>
      <c r="Z52" s="49"/>
      <c r="AA52" s="49"/>
      <c r="AB52" s="50"/>
      <c r="AC52" s="137"/>
      <c r="AD52" s="51"/>
      <c r="AE52" s="49"/>
      <c r="AF52" s="49"/>
      <c r="AG52" s="49"/>
      <c r="AH52" s="50"/>
      <c r="AI52" s="137"/>
      <c r="AJ52" s="49"/>
      <c r="AK52" s="49"/>
      <c r="AL52" s="49"/>
      <c r="AM52" s="49"/>
      <c r="AN52" s="50"/>
      <c r="AO52" s="137"/>
      <c r="AP52" s="51"/>
      <c r="AQ52" s="49"/>
      <c r="AR52" s="49"/>
      <c r="AS52" s="49">
        <v>0</v>
      </c>
      <c r="AT52" s="50"/>
      <c r="AU52" s="177">
        <v>10</v>
      </c>
    </row>
    <row r="53" spans="1:47" s="61" customFormat="1" ht="12.75" customHeight="1" hidden="1" thickBot="1" thickTop="1">
      <c r="A53" s="56"/>
      <c r="B53" s="19">
        <f>SUM(C9:C52)</f>
        <v>18</v>
      </c>
      <c r="E53" s="130"/>
      <c r="F53" s="19">
        <f>SUM(F9:F52)</f>
        <v>14</v>
      </c>
      <c r="G53" s="19">
        <f>SUM(G9:G52)</f>
        <v>8</v>
      </c>
      <c r="H53" s="19">
        <f>SUM(H9:H52)</f>
        <v>2</v>
      </c>
      <c r="I53" s="19">
        <f>SUM(I9:I52)</f>
        <v>1</v>
      </c>
      <c r="J53" s="62">
        <f>COUNTA(J9:J52)</f>
        <v>1</v>
      </c>
      <c r="K53" s="141">
        <f>SUM(K10:K52)</f>
        <v>30</v>
      </c>
      <c r="L53" s="19">
        <f>SUM(L9:L52)</f>
        <v>10</v>
      </c>
      <c r="M53" s="19">
        <f>SUM(M9:M52)</f>
        <v>6</v>
      </c>
      <c r="N53" s="19">
        <f>SUM(N9:N52)</f>
        <v>11</v>
      </c>
      <c r="O53" s="19">
        <f>SUM(O9:O52)</f>
        <v>0</v>
      </c>
      <c r="P53" s="19">
        <f>COUNTA(P9:P52)</f>
        <v>3</v>
      </c>
      <c r="Q53" s="141">
        <f>SUM(Q10:Q52)</f>
        <v>30</v>
      </c>
      <c r="R53" s="19">
        <f>SUM(R9:R52)</f>
        <v>11</v>
      </c>
      <c r="S53" s="19">
        <f>SUM(S9:S52)</f>
        <v>7</v>
      </c>
      <c r="T53" s="19">
        <f>SUM(T9:T52)</f>
        <v>7</v>
      </c>
      <c r="U53" s="19">
        <f>SUM(U9:U52)</f>
        <v>1</v>
      </c>
      <c r="V53" s="19">
        <f>COUNTA(V9:V52)</f>
        <v>3</v>
      </c>
      <c r="W53" s="141">
        <f>SUM(W10:W52)</f>
        <v>30</v>
      </c>
      <c r="X53" s="19">
        <f>SUM(X9:X52)</f>
        <v>12</v>
      </c>
      <c r="Y53" s="19">
        <f>SUM(Y9:Y52)</f>
        <v>7</v>
      </c>
      <c r="Z53" s="19">
        <f>SUM(Z9:Z52)</f>
        <v>5</v>
      </c>
      <c r="AA53" s="19">
        <f>SUM(AA9:AA52)</f>
        <v>2</v>
      </c>
      <c r="AB53" s="19">
        <f>COUNTA(AB9:AB52)</f>
        <v>3</v>
      </c>
      <c r="AC53" s="141">
        <f>SUM(AC10:AC52)</f>
        <v>30</v>
      </c>
      <c r="AD53" s="19">
        <f>SUM(AD9:AD52)</f>
        <v>13</v>
      </c>
      <c r="AE53" s="19">
        <f>SUM(AE9:AE52)</f>
        <v>7</v>
      </c>
      <c r="AF53" s="19">
        <f>SUM(AF9:AF52)</f>
        <v>2</v>
      </c>
      <c r="AG53" s="19">
        <f>SUM(AG9:AG52)</f>
        <v>7</v>
      </c>
      <c r="AH53" s="19">
        <f>COUNTA(AH9:AH52)</f>
        <v>4</v>
      </c>
      <c r="AI53" s="141">
        <f>SUM(AI10:AI52)</f>
        <v>31</v>
      </c>
      <c r="AJ53" s="19">
        <f>SUM(AJ9:AJ52)</f>
        <v>10.5</v>
      </c>
      <c r="AK53" s="19">
        <f>SUM(AK9:AK52)</f>
        <v>8</v>
      </c>
      <c r="AL53" s="19">
        <f>SUM(AL9:AL52)</f>
        <v>1</v>
      </c>
      <c r="AM53" s="19">
        <f>SUM(AM9:AM52)</f>
        <v>6.5</v>
      </c>
      <c r="AN53" s="19">
        <f>COUNTA(AN9:AN52)</f>
        <v>3</v>
      </c>
      <c r="AO53" s="141">
        <f>SUM(AO10:AO52)</f>
        <v>29</v>
      </c>
      <c r="AP53" s="19">
        <f>SUM(AP9:AP52)</f>
        <v>4</v>
      </c>
      <c r="AQ53" s="19">
        <f>SUM(AQ9:AQ52)</f>
        <v>1</v>
      </c>
      <c r="AR53" s="19">
        <f>SUM(AR9:AR52)</f>
        <v>0</v>
      </c>
      <c r="AS53" s="19">
        <f>SUM(AS9:AS52)</f>
        <v>3</v>
      </c>
      <c r="AT53" s="19">
        <f>COUNTA(AT9:AT52)</f>
        <v>1</v>
      </c>
      <c r="AU53" s="181">
        <f>SUM(AU10:AU52)</f>
        <v>30</v>
      </c>
    </row>
    <row r="54" spans="1:47" s="102" customFormat="1" ht="12" customHeight="1" hidden="1" thickBot="1">
      <c r="A54" s="79"/>
      <c r="B54" s="80"/>
      <c r="C54" s="81"/>
      <c r="D54" s="81"/>
      <c r="E54" s="60"/>
      <c r="F54" s="82"/>
      <c r="G54" s="82"/>
      <c r="H54" s="82"/>
      <c r="I54" s="82"/>
      <c r="J54" s="82"/>
      <c r="K54" s="142"/>
      <c r="L54" s="82"/>
      <c r="M54" s="82"/>
      <c r="N54" s="82"/>
      <c r="O54" s="82"/>
      <c r="P54" s="82"/>
      <c r="Q54" s="142"/>
      <c r="R54" s="82"/>
      <c r="S54" s="82"/>
      <c r="T54" s="82"/>
      <c r="U54" s="82"/>
      <c r="V54" s="82"/>
      <c r="W54" s="142"/>
      <c r="X54" s="82"/>
      <c r="Y54" s="82"/>
      <c r="Z54" s="82"/>
      <c r="AA54" s="82"/>
      <c r="AB54" s="82"/>
      <c r="AC54" s="142"/>
      <c r="AD54" s="82"/>
      <c r="AE54" s="82"/>
      <c r="AF54" s="82"/>
      <c r="AG54" s="82"/>
      <c r="AH54" s="82"/>
      <c r="AI54" s="142"/>
      <c r="AJ54" s="82"/>
      <c r="AK54" s="82"/>
      <c r="AL54" s="82"/>
      <c r="AM54" s="82"/>
      <c r="AN54" s="82"/>
      <c r="AO54" s="142"/>
      <c r="AP54" s="82"/>
      <c r="AQ54" s="82"/>
      <c r="AR54" s="82"/>
      <c r="AS54" s="82"/>
      <c r="AT54" s="82"/>
      <c r="AU54" s="182"/>
    </row>
    <row r="55" spans="1:47" s="61" customFormat="1" ht="11.25" customHeight="1" hidden="1">
      <c r="A55" s="27"/>
      <c r="B55" s="28"/>
      <c r="C55" s="29"/>
      <c r="D55" s="32"/>
      <c r="E55" s="131"/>
      <c r="F55" s="32"/>
      <c r="G55" s="30"/>
      <c r="H55" s="30"/>
      <c r="I55" s="30"/>
      <c r="J55" s="31"/>
      <c r="K55" s="136"/>
      <c r="L55" s="32"/>
      <c r="M55" s="30"/>
      <c r="N55" s="30"/>
      <c r="O55" s="30"/>
      <c r="P55" s="31"/>
      <c r="Q55" s="136"/>
      <c r="R55" s="32"/>
      <c r="S55" s="30"/>
      <c r="T55" s="30"/>
      <c r="U55" s="30"/>
      <c r="V55" s="31"/>
      <c r="W55" s="136"/>
      <c r="X55" s="30"/>
      <c r="Y55" s="30"/>
      <c r="Z55" s="30"/>
      <c r="AA55" s="30"/>
      <c r="AB55" s="31"/>
      <c r="AC55" s="136"/>
      <c r="AD55" s="32"/>
      <c r="AE55" s="30"/>
      <c r="AF55" s="30"/>
      <c r="AG55" s="30"/>
      <c r="AH55" s="31"/>
      <c r="AI55" s="136"/>
      <c r="AJ55" s="30"/>
      <c r="AK55" s="30"/>
      <c r="AL55" s="30"/>
      <c r="AM55" s="30"/>
      <c r="AN55" s="31"/>
      <c r="AO55" s="136"/>
      <c r="AP55" s="32"/>
      <c r="AQ55" s="30"/>
      <c r="AR55" s="30"/>
      <c r="AS55" s="30"/>
      <c r="AT55" s="31"/>
      <c r="AU55" s="176"/>
    </row>
    <row r="56" spans="1:47" s="61" customFormat="1" ht="12.75" customHeight="1">
      <c r="A56" s="63"/>
      <c r="B56" s="64" t="s">
        <v>31</v>
      </c>
      <c r="C56" s="24"/>
      <c r="D56" s="24"/>
      <c r="E56" s="132"/>
      <c r="F56" s="26"/>
      <c r="G56" s="26"/>
      <c r="H56" s="26"/>
      <c r="I56" s="26"/>
      <c r="J56" s="26"/>
      <c r="K56" s="136"/>
      <c r="L56" s="26"/>
      <c r="M56" s="26"/>
      <c r="N56" s="26"/>
      <c r="O56" s="26"/>
      <c r="P56" s="26"/>
      <c r="Q56" s="136"/>
      <c r="R56" s="26"/>
      <c r="S56" s="26"/>
      <c r="T56" s="26"/>
      <c r="U56" s="26"/>
      <c r="V56" s="26"/>
      <c r="W56" s="136"/>
      <c r="X56" s="26"/>
      <c r="Y56" s="26"/>
      <c r="Z56" s="26"/>
      <c r="AA56" s="26"/>
      <c r="AB56" s="26"/>
      <c r="AC56" s="136"/>
      <c r="AD56" s="26"/>
      <c r="AE56" s="26"/>
      <c r="AF56" s="26"/>
      <c r="AG56" s="26"/>
      <c r="AH56" s="26"/>
      <c r="AI56" s="136"/>
      <c r="AJ56" s="26"/>
      <c r="AK56" s="26"/>
      <c r="AL56" s="26"/>
      <c r="AM56" s="26"/>
      <c r="AN56" s="26"/>
      <c r="AO56" s="136"/>
      <c r="AP56" s="26"/>
      <c r="AQ56" s="26"/>
      <c r="AR56" s="26"/>
      <c r="AS56" s="26"/>
      <c r="AT56" s="26"/>
      <c r="AU56" s="176"/>
    </row>
    <row r="57" spans="1:47" s="61" customFormat="1" ht="12" thickBot="1">
      <c r="A57" s="65"/>
      <c r="B57" s="66"/>
      <c r="C57" s="158">
        <f>SUM(C10:C52)</f>
        <v>18</v>
      </c>
      <c r="D57" s="159">
        <f>SUM(D10:D15,D17:D20,D22:D52)</f>
        <v>210</v>
      </c>
      <c r="E57" s="160">
        <f>SUM(E10:E15,E17:E20,E22:E52)</f>
        <v>2505</v>
      </c>
      <c r="F57" s="266">
        <f>SUM(F$55:F$55)+F$53</f>
        <v>14</v>
      </c>
      <c r="G57" s="265">
        <f>SUM(G$55:G$55)+G$53</f>
        <v>8</v>
      </c>
      <c r="H57" s="265">
        <f>SUM(H$55:H$55)+H$53</f>
        <v>2</v>
      </c>
      <c r="I57" s="265">
        <f>SUM(I$55:I$55)+I$53</f>
        <v>1</v>
      </c>
      <c r="J57" s="267">
        <f>COUNTA(J$55:J$55)+J$53</f>
        <v>1</v>
      </c>
      <c r="K57" s="268">
        <f>K53</f>
        <v>30</v>
      </c>
      <c r="L57" s="265">
        <f>SUM(L$55:L$55)+L$53</f>
        <v>10</v>
      </c>
      <c r="M57" s="265">
        <f>SUM(M$55:M$55)+M$53</f>
        <v>6</v>
      </c>
      <c r="N57" s="265">
        <f>SUM(N$55:N$55)+N$53</f>
        <v>11</v>
      </c>
      <c r="O57" s="265">
        <f>SUM(O$55:O$55)+O$53</f>
        <v>0</v>
      </c>
      <c r="P57" s="267">
        <f>COUNTA(P$55:P$55)+P$53</f>
        <v>3</v>
      </c>
      <c r="Q57" s="268">
        <f>Q53</f>
        <v>30</v>
      </c>
      <c r="R57" s="265">
        <f>SUM(R$55:R$55)+R$53</f>
        <v>11</v>
      </c>
      <c r="S57" s="265">
        <f>SUM(S$55:S$55)+S$53</f>
        <v>7</v>
      </c>
      <c r="T57" s="265">
        <f>SUM(T$55:T$55)+T$53</f>
        <v>7</v>
      </c>
      <c r="U57" s="265">
        <f>SUM(U$55:U$55)+U$53</f>
        <v>1</v>
      </c>
      <c r="V57" s="267">
        <f>COUNTA(V$55:V$55)+V$53</f>
        <v>3</v>
      </c>
      <c r="W57" s="268">
        <f>W53</f>
        <v>30</v>
      </c>
      <c r="X57" s="265">
        <f>SUM(X$55:X$55)+X$53</f>
        <v>12</v>
      </c>
      <c r="Y57" s="265">
        <f>SUM(Y$55:Y$55)+Y$53</f>
        <v>7</v>
      </c>
      <c r="Z57" s="265">
        <f>SUM(Z$55:Z$55)+Z$53</f>
        <v>5</v>
      </c>
      <c r="AA57" s="265">
        <f>SUM(AA$55:AA$55)+AA$53</f>
        <v>2</v>
      </c>
      <c r="AB57" s="267">
        <f>COUNTA(AB$55:AB$55)+AB$53</f>
        <v>3</v>
      </c>
      <c r="AC57" s="268">
        <f>AC53</f>
        <v>30</v>
      </c>
      <c r="AD57" s="265">
        <f>SUM(AD$55:AD$55)+AD$53</f>
        <v>13</v>
      </c>
      <c r="AE57" s="265">
        <f>SUM(AE$55:AE$55)+AE$53</f>
        <v>7</v>
      </c>
      <c r="AF57" s="265">
        <f>SUM(AF$55:AF$55)+AF$53</f>
        <v>2</v>
      </c>
      <c r="AG57" s="265">
        <f>SUM(AG$55:AG$55)+AG$53</f>
        <v>7</v>
      </c>
      <c r="AH57" s="267">
        <f>COUNTA(AH$55:AH$55)+AH$53</f>
        <v>4</v>
      </c>
      <c r="AI57" s="268">
        <f>AI53</f>
        <v>31</v>
      </c>
      <c r="AJ57" s="265">
        <f>SUM(AJ$55:AJ$55)+AJ$53</f>
        <v>10.5</v>
      </c>
      <c r="AK57" s="265">
        <f>SUM(AK$55:AK$55)+AK$53</f>
        <v>8</v>
      </c>
      <c r="AL57" s="265">
        <f>SUM(AL$55:AL$55)+AL$53</f>
        <v>1</v>
      </c>
      <c r="AM57" s="265">
        <f>SUM(AM$55:AM$55)+AM$53</f>
        <v>6.5</v>
      </c>
      <c r="AN57" s="267">
        <f>COUNTA(AN$55:AN$55)+AN$53</f>
        <v>3</v>
      </c>
      <c r="AO57" s="268">
        <f>AO53</f>
        <v>29</v>
      </c>
      <c r="AP57" s="265">
        <f>SUM(AP$55:AP$55)+AP$53</f>
        <v>4</v>
      </c>
      <c r="AQ57" s="265">
        <f>SUM(AQ$55:AQ$55)+AQ$53</f>
        <v>1</v>
      </c>
      <c r="AR57" s="265">
        <f>SUM(AR$55:AR$55)+AR$53</f>
        <v>0</v>
      </c>
      <c r="AS57" s="265">
        <f>SUM(AS$55:AS$55)+AS$53</f>
        <v>3</v>
      </c>
      <c r="AT57" s="267">
        <f>COUNTA(AT$55:AT$55)+AT$53</f>
        <v>1</v>
      </c>
      <c r="AU57" s="269">
        <f>AU53</f>
        <v>30</v>
      </c>
    </row>
    <row r="58" spans="1:47" s="102" customFormat="1" ht="12" thickBot="1">
      <c r="A58" s="67"/>
      <c r="B58" s="68" t="s">
        <v>32</v>
      </c>
      <c r="C58" s="69"/>
      <c r="D58" s="69"/>
      <c r="E58" s="69">
        <f>E57/15</f>
        <v>167</v>
      </c>
      <c r="F58" s="70"/>
      <c r="G58" s="71">
        <f>SUM(F57:I57)</f>
        <v>25</v>
      </c>
      <c r="H58" s="72"/>
      <c r="I58" s="71"/>
      <c r="J58" s="73"/>
      <c r="K58" s="143"/>
      <c r="L58" s="74"/>
      <c r="M58" s="75">
        <f>SUM(L57:O57)</f>
        <v>27</v>
      </c>
      <c r="N58" s="76"/>
      <c r="O58" s="75"/>
      <c r="P58" s="77"/>
      <c r="Q58" s="147"/>
      <c r="R58" s="74"/>
      <c r="S58" s="75">
        <f>SUM(R57:U57)</f>
        <v>26</v>
      </c>
      <c r="T58" s="76"/>
      <c r="U58" s="75"/>
      <c r="V58" s="77"/>
      <c r="W58" s="147"/>
      <c r="X58" s="78"/>
      <c r="Y58" s="75">
        <f>SUM(X57:AA57)</f>
        <v>26</v>
      </c>
      <c r="Z58" s="76"/>
      <c r="AA58" s="75"/>
      <c r="AB58" s="73"/>
      <c r="AC58" s="151"/>
      <c r="AD58" s="78"/>
      <c r="AE58" s="75">
        <f>SUM(AD57:AG57)</f>
        <v>29</v>
      </c>
      <c r="AF58" s="76"/>
      <c r="AG58" s="75"/>
      <c r="AH58" s="73"/>
      <c r="AI58" s="151"/>
      <c r="AJ58" s="106"/>
      <c r="AK58" s="107">
        <f>SUM(AJ57:AM57)</f>
        <v>26</v>
      </c>
      <c r="AL58" s="108"/>
      <c r="AM58" s="107"/>
      <c r="AN58" s="109"/>
      <c r="AO58" s="152"/>
      <c r="AP58" s="78"/>
      <c r="AQ58" s="75">
        <f>SUM(AP57:AS57)</f>
        <v>8</v>
      </c>
      <c r="AR58" s="75"/>
      <c r="AS58" s="75"/>
      <c r="AT58" s="73"/>
      <c r="AU58" s="153"/>
    </row>
    <row r="59" spans="1:47" s="105" customFormat="1" ht="11.25" customHeight="1" thickTop="1">
      <c r="A59" s="18"/>
      <c r="B59" s="13"/>
      <c r="C59" s="127"/>
      <c r="D59" s="127"/>
      <c r="E59" s="84"/>
      <c r="F59" s="85"/>
      <c r="G59" s="85"/>
      <c r="H59" s="85"/>
      <c r="I59" s="85"/>
      <c r="J59" s="84"/>
      <c r="K59" s="168"/>
      <c r="L59" s="85"/>
      <c r="M59" s="85"/>
      <c r="N59" s="85"/>
      <c r="O59" s="85"/>
      <c r="P59" s="85"/>
      <c r="Q59" s="88"/>
      <c r="R59" s="85"/>
      <c r="S59" s="85"/>
      <c r="T59" s="85"/>
      <c r="U59" s="85"/>
      <c r="V59" s="165"/>
      <c r="W59" s="167"/>
      <c r="X59" s="85"/>
      <c r="Y59" s="85"/>
      <c r="Z59" s="85"/>
      <c r="AA59" s="85"/>
      <c r="AB59" s="85"/>
      <c r="AC59" s="169"/>
      <c r="AD59" s="85"/>
      <c r="AE59" s="85"/>
      <c r="AF59" s="85"/>
      <c r="AG59" s="85"/>
      <c r="AH59" s="165"/>
      <c r="AI59" s="167"/>
      <c r="AJ59" s="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64"/>
      <c r="C60" s="92"/>
      <c r="D60" s="92"/>
      <c r="E60" s="92"/>
      <c r="F60" s="162"/>
      <c r="G60" s="92"/>
      <c r="H60" s="92"/>
      <c r="I60" s="92"/>
      <c r="J60" s="92"/>
      <c r="K60" s="148"/>
      <c r="L60" s="92"/>
      <c r="M60" s="89" t="s">
        <v>33</v>
      </c>
      <c r="N60" s="89"/>
      <c r="O60" s="89"/>
      <c r="P60" s="92"/>
      <c r="Q60" s="92"/>
      <c r="R60" s="92"/>
      <c r="S60" s="89" t="s">
        <v>153</v>
      </c>
      <c r="T60" s="92"/>
      <c r="U60" s="92"/>
      <c r="V60" s="92"/>
      <c r="W60" s="89"/>
      <c r="X60" s="92"/>
      <c r="Y60" s="92"/>
      <c r="Z60" s="92"/>
      <c r="AA60" s="92"/>
      <c r="AB60" s="92"/>
      <c r="AC60" s="148"/>
      <c r="AD60" s="92"/>
      <c r="AE60" s="89" t="s">
        <v>93</v>
      </c>
      <c r="AF60" s="85"/>
      <c r="AG60" s="85"/>
      <c r="AH60" s="85"/>
      <c r="AI60" s="88"/>
      <c r="AJ60" s="85"/>
      <c r="AK60" s="85"/>
      <c r="AL60" s="85"/>
      <c r="AM60" s="85"/>
      <c r="AN60" s="85"/>
      <c r="AU60" s="154"/>
    </row>
    <row r="61" spans="1:47" s="105" customFormat="1" ht="11.25" customHeight="1">
      <c r="A61" s="18"/>
      <c r="B61" s="128" t="s">
        <v>76</v>
      </c>
      <c r="C61" s="89"/>
      <c r="D61" s="89"/>
      <c r="E61" s="89"/>
      <c r="F61" s="89"/>
      <c r="G61" s="163"/>
      <c r="H61" s="91"/>
      <c r="I61" s="90"/>
      <c r="J61" s="91"/>
      <c r="K61" s="150"/>
      <c r="L61" s="170"/>
      <c r="M61" s="144"/>
      <c r="N61" s="144"/>
      <c r="O61" s="144"/>
      <c r="P61" s="87"/>
      <c r="Q61" s="87"/>
      <c r="R61" s="171"/>
      <c r="S61" s="171"/>
      <c r="T61" s="171"/>
      <c r="U61" s="171"/>
      <c r="V61" s="172"/>
      <c r="W61" s="171"/>
      <c r="X61" s="173"/>
      <c r="Y61" s="173"/>
      <c r="Z61" s="173"/>
      <c r="AA61" s="173"/>
      <c r="AB61" s="173"/>
      <c r="AC61" s="149"/>
      <c r="AD61" s="92"/>
      <c r="AE61" s="89" t="s">
        <v>118</v>
      </c>
      <c r="AF61" s="85"/>
      <c r="AG61" s="85"/>
      <c r="AH61" s="85"/>
      <c r="AI61" s="88"/>
      <c r="AJ61" s="85"/>
      <c r="AK61" s="85"/>
      <c r="AL61" s="85"/>
      <c r="AM61" s="85"/>
      <c r="AN61" s="85"/>
      <c r="AU61" s="154"/>
    </row>
    <row r="62" spans="1:47" s="105" customFormat="1" ht="11.25" customHeight="1">
      <c r="A62" s="18"/>
      <c r="B62" s="164"/>
      <c r="C62" s="89"/>
      <c r="D62" s="89"/>
      <c r="E62" s="89"/>
      <c r="F62" s="89"/>
      <c r="G62" s="163"/>
      <c r="H62" s="91"/>
      <c r="I62" s="90"/>
      <c r="J62" s="91"/>
      <c r="K62" s="150"/>
      <c r="L62" s="91"/>
      <c r="M62" s="128"/>
      <c r="N62" s="128"/>
      <c r="O62" s="128"/>
      <c r="P62" s="164"/>
      <c r="Q62" s="164"/>
      <c r="R62" s="91"/>
      <c r="S62" s="91"/>
      <c r="T62" s="91"/>
      <c r="U62" s="91"/>
      <c r="V62" s="166"/>
      <c r="W62" s="91"/>
      <c r="AC62" s="148"/>
      <c r="AD62" s="92"/>
      <c r="AE62" s="89" t="s">
        <v>155</v>
      </c>
      <c r="AF62" s="85"/>
      <c r="AG62" s="85"/>
      <c r="AH62" s="85"/>
      <c r="AI62" s="88"/>
      <c r="AJ62" s="85"/>
      <c r="AK62" s="85"/>
      <c r="AL62" s="85"/>
      <c r="AM62" s="85"/>
      <c r="AN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 t="s">
        <v>34</v>
      </c>
      <c r="N63" s="94"/>
      <c r="O63" s="94"/>
      <c r="P63" s="83" t="s">
        <v>101</v>
      </c>
      <c r="Q63" s="83"/>
      <c r="R63" s="128"/>
      <c r="S63" s="128"/>
      <c r="T63" s="128"/>
      <c r="U63" s="128"/>
      <c r="V63" s="128"/>
      <c r="W63" s="128"/>
      <c r="AC63" s="95"/>
      <c r="AD63" s="164"/>
      <c r="AE63" s="164"/>
      <c r="AF63" s="164"/>
      <c r="AG63" s="164"/>
      <c r="AH63" s="164"/>
      <c r="AI63" s="128"/>
      <c r="AJ63" s="83"/>
      <c r="AK63" s="83"/>
      <c r="AL63" s="83"/>
      <c r="AM63" s="83"/>
      <c r="AN63" s="83"/>
      <c r="AO63" s="94"/>
      <c r="AP63" s="83"/>
      <c r="AQ63" s="83"/>
      <c r="AR63" s="83"/>
      <c r="AS63" s="83"/>
      <c r="AT63" s="83"/>
      <c r="AU63" s="155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128" t="s">
        <v>136</v>
      </c>
      <c r="Q64" s="128"/>
      <c r="R64" s="128"/>
      <c r="S64" s="128"/>
      <c r="T64" s="128"/>
      <c r="U64" s="128"/>
      <c r="V64" s="128"/>
      <c r="W64" s="128"/>
      <c r="AC64" s="95"/>
      <c r="AD64" s="83"/>
      <c r="AE64" s="83"/>
      <c r="AF64" s="83"/>
      <c r="AG64" s="83"/>
      <c r="AH64" s="164"/>
      <c r="AI64" s="128"/>
      <c r="AJ64" s="84"/>
      <c r="AK64" s="83"/>
      <c r="AL64" s="83"/>
      <c r="AM64" s="83"/>
      <c r="AN64" s="83"/>
      <c r="AO64" s="94"/>
      <c r="AP64" s="94" t="s">
        <v>119</v>
      </c>
      <c r="AQ64" s="83"/>
      <c r="AR64" s="83"/>
      <c r="AT64" s="83"/>
      <c r="AU64" s="155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.75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AP7:AU7"/>
    <mergeCell ref="R7:W7"/>
    <mergeCell ref="X7:AC7"/>
    <mergeCell ref="L7:Q7"/>
    <mergeCell ref="E6:E8"/>
    <mergeCell ref="D6:D8"/>
    <mergeCell ref="AD7:AI7"/>
    <mergeCell ref="AJ7:AO7"/>
    <mergeCell ref="F7:J7"/>
  </mergeCells>
  <printOptions horizontalCentered="1"/>
  <pageMargins left="0.35433070866141736" right="0.15748031496062992" top="0.3937007874015748" bottom="0.2755905511811024" header="0.2755905511811024" footer="0.1968503937007874"/>
  <pageSetup fitToHeight="4" horizontalDpi="600" verticalDpi="600" orientation="portrait" paperSize="9" scale="67" r:id="rId1"/>
  <headerFooter alignWithMargins="0">
    <oddHeader>&amp;RZałącznik nr Z6.1.13
do Uchwały RIP 6/2011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6"/>
  <sheetViews>
    <sheetView zoomScalePageLayoutView="0" workbookViewId="0" topLeftCell="A31">
      <selection activeCell="L71" sqref="L71"/>
    </sheetView>
  </sheetViews>
  <sheetFormatPr defaultColWidth="9.25390625" defaultRowHeight="12.75"/>
  <cols>
    <col min="1" max="1" width="3.25390625" style="19" customWidth="1"/>
    <col min="2" max="2" width="29.75390625" style="57" customWidth="1"/>
    <col min="3" max="4" width="3.25390625" style="58" customWidth="1"/>
    <col min="5" max="5" width="4.25390625" style="58" customWidth="1"/>
    <col min="6" max="10" width="2.25390625" style="59" customWidth="1"/>
    <col min="11" max="11" width="2.75390625" style="146" customWidth="1"/>
    <col min="12" max="16" width="2.25390625" style="59" customWidth="1"/>
    <col min="17" max="17" width="2.75390625" style="146" customWidth="1"/>
    <col min="18" max="22" width="2.25390625" style="59" customWidth="1"/>
    <col min="23" max="23" width="2.75390625" style="146" customWidth="1"/>
    <col min="24" max="28" width="2.25390625" style="59" customWidth="1"/>
    <col min="29" max="29" width="2.875" style="146" customWidth="1"/>
    <col min="30" max="34" width="2.25390625" style="59" customWidth="1"/>
    <col min="35" max="35" width="2.875" style="146" customWidth="1"/>
    <col min="36" max="36" width="2.75390625" style="59" customWidth="1"/>
    <col min="37" max="38" width="2.25390625" style="59" customWidth="1"/>
    <col min="39" max="39" width="2.875" style="59" customWidth="1"/>
    <col min="40" max="40" width="2.25390625" style="59" customWidth="1"/>
    <col min="41" max="41" width="2.75390625" style="146" customWidth="1"/>
    <col min="42" max="46" width="2.25390625" style="59" customWidth="1"/>
    <col min="47" max="47" width="2.875" style="146" customWidth="1"/>
    <col min="48" max="16384" width="9.25390625" style="59" customWidth="1"/>
  </cols>
  <sheetData>
    <row r="1" spans="1:47" ht="35.25">
      <c r="A1" s="1" t="s">
        <v>0</v>
      </c>
      <c r="B1" s="2"/>
      <c r="C1" s="3"/>
      <c r="D1" s="3"/>
      <c r="E1" s="3"/>
      <c r="F1" s="4"/>
      <c r="G1" s="5" t="s">
        <v>1</v>
      </c>
      <c r="H1"/>
      <c r="I1"/>
      <c r="J1"/>
      <c r="K1" s="133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9"/>
      <c r="X1" s="4"/>
      <c r="Y1" s="4"/>
      <c r="Z1" s="4"/>
      <c r="AA1" s="4"/>
      <c r="AB1" s="4"/>
      <c r="AC1" s="9"/>
      <c r="AD1" s="4"/>
      <c r="AE1" s="4"/>
      <c r="AF1" s="4"/>
      <c r="AG1" s="4"/>
      <c r="AH1" s="4"/>
      <c r="AI1" s="9"/>
      <c r="AJ1" s="4"/>
      <c r="AK1" s="4"/>
      <c r="AL1" s="4"/>
      <c r="AM1" s="4"/>
      <c r="AN1" s="4"/>
      <c r="AO1" s="9"/>
      <c r="AP1" s="4"/>
      <c r="AQ1" s="4"/>
      <c r="AR1" s="4"/>
      <c r="AS1" s="4"/>
      <c r="AT1" s="4"/>
      <c r="AU1" s="9"/>
    </row>
    <row r="2" spans="1:47" ht="12.75">
      <c r="A2" s="1" t="s">
        <v>2</v>
      </c>
      <c r="B2"/>
      <c r="C2" s="6"/>
      <c r="D2" s="6"/>
      <c r="E2" s="6"/>
      <c r="F2" s="4"/>
      <c r="G2" s="4"/>
      <c r="H2"/>
      <c r="I2" s="4"/>
      <c r="J2" s="7"/>
      <c r="K2" s="13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9"/>
      <c r="X2" s="4"/>
      <c r="Y2" s="4"/>
      <c r="Z2" s="4"/>
      <c r="AA2" s="4"/>
      <c r="AB2" s="4"/>
      <c r="AC2" s="9"/>
      <c r="AD2" s="4"/>
      <c r="AE2" s="4"/>
      <c r="AF2" s="4"/>
      <c r="AG2" s="9" t="s">
        <v>55</v>
      </c>
      <c r="AH2" s="4"/>
      <c r="AI2" s="9"/>
      <c r="AJ2" s="4"/>
      <c r="AK2" s="4"/>
      <c r="AL2" s="4"/>
      <c r="AM2" s="4"/>
      <c r="AN2" s="4"/>
      <c r="AO2" s="9"/>
      <c r="AP2" s="4"/>
      <c r="AQ2" s="4"/>
      <c r="AR2" s="4"/>
      <c r="AS2" s="4"/>
      <c r="AT2" s="4"/>
      <c r="AU2" s="9"/>
    </row>
    <row r="3" spans="1:47" ht="12.75">
      <c r="A3"/>
      <c r="B3" s="8"/>
      <c r="C3" s="4"/>
      <c r="D3" s="4"/>
      <c r="E3" s="4"/>
      <c r="F3" s="4"/>
      <c r="G3" s="4"/>
      <c r="H3"/>
      <c r="I3" s="4"/>
      <c r="J3" s="7"/>
      <c r="K3" s="134"/>
      <c r="L3" s="4"/>
      <c r="M3" s="4"/>
      <c r="N3" s="4"/>
      <c r="O3" s="4"/>
      <c r="P3" s="4"/>
      <c r="Q3" s="9"/>
      <c r="R3"/>
      <c r="S3" s="4"/>
      <c r="T3"/>
      <c r="U3"/>
      <c r="V3"/>
      <c r="W3" s="133"/>
      <c r="X3"/>
      <c r="Y3" s="4"/>
      <c r="Z3" s="4"/>
      <c r="AA3" s="4"/>
      <c r="AB3"/>
      <c r="AC3" s="133"/>
      <c r="AD3"/>
      <c r="AE3" s="4"/>
      <c r="AF3" s="4"/>
      <c r="AG3" s="9" t="s">
        <v>56</v>
      </c>
      <c r="AH3" s="4"/>
      <c r="AI3" s="9"/>
      <c r="AJ3" s="4"/>
      <c r="AK3" s="4"/>
      <c r="AL3" s="4"/>
      <c r="AM3" s="4"/>
      <c r="AN3" s="4"/>
      <c r="AO3" s="9"/>
      <c r="AP3" s="4"/>
      <c r="AQ3" s="4"/>
      <c r="AR3" s="4"/>
      <c r="AS3" s="4"/>
      <c r="AT3" s="4"/>
      <c r="AU3" s="9"/>
    </row>
    <row r="4" spans="1:47" ht="12.75" customHeight="1">
      <c r="A4" s="10" t="s">
        <v>3</v>
      </c>
      <c r="B4"/>
      <c r="C4" s="4"/>
      <c r="D4" s="4"/>
      <c r="E4" s="4"/>
      <c r="F4" s="4"/>
      <c r="G4" s="4"/>
      <c r="H4" s="4"/>
      <c r="I4" s="1" t="s">
        <v>72</v>
      </c>
      <c r="J4"/>
      <c r="K4" s="133"/>
      <c r="L4" s="4"/>
      <c r="M4" s="4"/>
      <c r="N4" s="4"/>
      <c r="O4" s="4"/>
      <c r="P4" s="4"/>
      <c r="Q4" s="9"/>
      <c r="R4" s="4"/>
      <c r="S4" s="4"/>
      <c r="T4"/>
      <c r="U4"/>
      <c r="V4"/>
      <c r="W4" s="133"/>
      <c r="X4"/>
      <c r="Y4" s="4"/>
      <c r="Z4" s="4"/>
      <c r="AA4" s="4"/>
      <c r="AB4"/>
      <c r="AC4" s="133"/>
      <c r="AD4" s="4"/>
      <c r="AE4"/>
      <c r="AF4" s="4"/>
      <c r="AG4" s="274" t="s">
        <v>111</v>
      </c>
      <c r="AH4"/>
      <c r="AI4" s="133"/>
      <c r="AJ4" s="4"/>
      <c r="AK4" s="4"/>
      <c r="AL4" s="4"/>
      <c r="AM4" s="4"/>
      <c r="AN4" s="4"/>
      <c r="AO4" s="9"/>
      <c r="AP4" s="4"/>
      <c r="AQ4" s="4"/>
      <c r="AR4" s="4"/>
      <c r="AS4" s="4"/>
      <c r="AT4" s="4"/>
      <c r="AU4" s="9"/>
    </row>
    <row r="5" spans="1:47" ht="7.5" customHeight="1" thickBot="1">
      <c r="A5" s="11"/>
      <c r="B5" s="2"/>
      <c r="C5" s="3"/>
      <c r="D5" s="3"/>
      <c r="E5" s="190"/>
      <c r="F5" s="4"/>
      <c r="G5" s="4"/>
      <c r="H5" s="4"/>
      <c r="I5" s="4"/>
      <c r="J5" s="7"/>
      <c r="K5" s="134"/>
      <c r="L5" s="4"/>
      <c r="M5" s="4"/>
      <c r="N5" s="4"/>
      <c r="O5" s="4"/>
      <c r="P5" s="4"/>
      <c r="Q5" s="9"/>
      <c r="R5" s="4"/>
      <c r="S5" s="4"/>
      <c r="T5"/>
      <c r="U5"/>
      <c r="V5"/>
      <c r="W5" s="133"/>
      <c r="X5" s="4"/>
      <c r="Y5" s="4"/>
      <c r="Z5" s="4"/>
      <c r="AA5" s="4"/>
      <c r="AB5" s="4"/>
      <c r="AC5" s="9"/>
      <c r="AD5" s="4"/>
      <c r="AE5" s="4"/>
      <c r="AF5" s="4"/>
      <c r="AG5" s="4"/>
      <c r="AH5" s="4"/>
      <c r="AI5" s="9"/>
      <c r="AJ5" s="4"/>
      <c r="AK5" s="4"/>
      <c r="AL5" s="4"/>
      <c r="AM5" s="4"/>
      <c r="AN5" s="4"/>
      <c r="AO5" s="9"/>
      <c r="AP5" s="4"/>
      <c r="AQ5" s="4"/>
      <c r="AR5" s="4"/>
      <c r="AS5" s="4"/>
      <c r="AT5" s="4"/>
      <c r="AU5" s="9"/>
    </row>
    <row r="6" spans="1:47" s="61" customFormat="1" ht="14.25" customHeight="1" thickBot="1" thickTop="1">
      <c r="A6" s="12"/>
      <c r="B6" s="13"/>
      <c r="C6" s="354" t="s">
        <v>4</v>
      </c>
      <c r="D6" s="363" t="s">
        <v>57</v>
      </c>
      <c r="E6" s="361" t="s">
        <v>58</v>
      </c>
      <c r="F6" s="14"/>
      <c r="G6" s="14"/>
      <c r="H6" s="15"/>
      <c r="I6" s="15"/>
      <c r="J6" s="15"/>
      <c r="K6" s="135"/>
      <c r="L6" s="15"/>
      <c r="M6" s="15"/>
      <c r="N6" s="15"/>
      <c r="O6" s="15"/>
      <c r="P6" s="15"/>
      <c r="Q6" s="135"/>
      <c r="R6" s="15"/>
      <c r="S6" s="15"/>
      <c r="T6" s="15"/>
      <c r="U6" s="15"/>
      <c r="V6" s="15" t="s">
        <v>5</v>
      </c>
      <c r="W6" s="135"/>
      <c r="X6" s="15"/>
      <c r="Y6" s="15"/>
      <c r="Z6" s="15"/>
      <c r="AA6" s="15"/>
      <c r="AB6" s="15"/>
      <c r="AC6" s="135"/>
      <c r="AD6" s="15"/>
      <c r="AE6" s="15"/>
      <c r="AF6" s="15"/>
      <c r="AG6" s="15"/>
      <c r="AH6" s="15"/>
      <c r="AI6" s="135"/>
      <c r="AJ6" s="15"/>
      <c r="AK6" s="15"/>
      <c r="AL6" s="15"/>
      <c r="AM6" s="15"/>
      <c r="AN6" s="15"/>
      <c r="AO6" s="135"/>
      <c r="AP6" s="15"/>
      <c r="AQ6" s="15"/>
      <c r="AR6" s="15"/>
      <c r="AS6" s="15"/>
      <c r="AT6" s="15"/>
      <c r="AU6" s="183"/>
    </row>
    <row r="7" spans="1:47" s="61" customFormat="1" ht="14.25" customHeight="1">
      <c r="A7" s="16" t="s">
        <v>6</v>
      </c>
      <c r="B7" s="17" t="s">
        <v>7</v>
      </c>
      <c r="C7" s="355"/>
      <c r="D7" s="364"/>
      <c r="E7" s="361"/>
      <c r="F7" s="366" t="s">
        <v>8</v>
      </c>
      <c r="G7" s="367"/>
      <c r="H7" s="367"/>
      <c r="I7" s="367"/>
      <c r="J7" s="367"/>
      <c r="K7" s="273"/>
      <c r="L7" s="366" t="s">
        <v>9</v>
      </c>
      <c r="M7" s="367"/>
      <c r="N7" s="367"/>
      <c r="O7" s="367"/>
      <c r="P7" s="367"/>
      <c r="Q7" s="368"/>
      <c r="R7" s="366" t="s">
        <v>10</v>
      </c>
      <c r="S7" s="367"/>
      <c r="T7" s="367"/>
      <c r="U7" s="367"/>
      <c r="V7" s="367"/>
      <c r="W7" s="368"/>
      <c r="X7" s="366" t="s">
        <v>11</v>
      </c>
      <c r="Y7" s="367"/>
      <c r="Z7" s="367"/>
      <c r="AA7" s="367"/>
      <c r="AB7" s="367"/>
      <c r="AC7" s="368"/>
      <c r="AD7" s="357" t="s">
        <v>12</v>
      </c>
      <c r="AE7" s="358"/>
      <c r="AF7" s="358"/>
      <c r="AG7" s="358"/>
      <c r="AH7" s="358"/>
      <c r="AI7" s="360"/>
      <c r="AJ7" s="357" t="s">
        <v>13</v>
      </c>
      <c r="AK7" s="358"/>
      <c r="AL7" s="358"/>
      <c r="AM7" s="358"/>
      <c r="AN7" s="358"/>
      <c r="AO7" s="360"/>
      <c r="AP7" s="357" t="s">
        <v>14</v>
      </c>
      <c r="AQ7" s="358"/>
      <c r="AR7" s="358"/>
      <c r="AS7" s="358"/>
      <c r="AT7" s="358"/>
      <c r="AU7" s="359"/>
    </row>
    <row r="8" spans="1:47" s="61" customFormat="1" ht="13.5" customHeight="1" thickBot="1">
      <c r="A8" s="20"/>
      <c r="B8" s="21"/>
      <c r="C8" s="356"/>
      <c r="D8" s="365"/>
      <c r="E8" s="362"/>
      <c r="F8" s="118" t="s">
        <v>15</v>
      </c>
      <c r="G8" s="110" t="s">
        <v>16</v>
      </c>
      <c r="H8" s="110" t="s">
        <v>17</v>
      </c>
      <c r="I8" s="126" t="s">
        <v>18</v>
      </c>
      <c r="J8" s="123" t="s">
        <v>19</v>
      </c>
      <c r="K8" s="161" t="s">
        <v>57</v>
      </c>
      <c r="L8" s="118" t="s">
        <v>15</v>
      </c>
      <c r="M8" s="110" t="s">
        <v>16</v>
      </c>
      <c r="N8" s="110" t="s">
        <v>17</v>
      </c>
      <c r="O8" s="126" t="s">
        <v>18</v>
      </c>
      <c r="P8" s="123"/>
      <c r="Q8" s="161" t="s">
        <v>57</v>
      </c>
      <c r="R8" s="118" t="s">
        <v>15</v>
      </c>
      <c r="S8" s="110" t="s">
        <v>16</v>
      </c>
      <c r="T8" s="110" t="s">
        <v>17</v>
      </c>
      <c r="U8" s="126" t="s">
        <v>18</v>
      </c>
      <c r="V8" s="123" t="s">
        <v>19</v>
      </c>
      <c r="W8" s="161" t="s">
        <v>57</v>
      </c>
      <c r="X8" s="118" t="s">
        <v>15</v>
      </c>
      <c r="Y8" s="110" t="s">
        <v>16</v>
      </c>
      <c r="Z8" s="110" t="s">
        <v>17</v>
      </c>
      <c r="AA8" s="126" t="s">
        <v>18</v>
      </c>
      <c r="AB8" s="123" t="s">
        <v>19</v>
      </c>
      <c r="AC8" s="161" t="s">
        <v>57</v>
      </c>
      <c r="AD8" s="118" t="s">
        <v>15</v>
      </c>
      <c r="AE8" s="110" t="s">
        <v>16</v>
      </c>
      <c r="AF8" s="110" t="s">
        <v>17</v>
      </c>
      <c r="AG8" s="126" t="s">
        <v>18</v>
      </c>
      <c r="AH8" s="123" t="s">
        <v>19</v>
      </c>
      <c r="AI8" s="161" t="s">
        <v>57</v>
      </c>
      <c r="AJ8" s="118" t="s">
        <v>15</v>
      </c>
      <c r="AK8" s="110" t="s">
        <v>16</v>
      </c>
      <c r="AL8" s="110" t="s">
        <v>17</v>
      </c>
      <c r="AM8" s="126" t="s">
        <v>18</v>
      </c>
      <c r="AN8" s="123" t="s">
        <v>19</v>
      </c>
      <c r="AO8" s="161" t="s">
        <v>57</v>
      </c>
      <c r="AP8" s="118" t="s">
        <v>15</v>
      </c>
      <c r="AQ8" s="110" t="s">
        <v>16</v>
      </c>
      <c r="AR8" s="110" t="s">
        <v>17</v>
      </c>
      <c r="AS8" s="126" t="s">
        <v>18</v>
      </c>
      <c r="AT8" s="123" t="s">
        <v>19</v>
      </c>
      <c r="AU8" s="175" t="s">
        <v>57</v>
      </c>
    </row>
    <row r="9" spans="1:47" s="61" customFormat="1" ht="12.75" customHeight="1" thickBot="1">
      <c r="A9" s="22" t="s">
        <v>73</v>
      </c>
      <c r="B9" s="23"/>
      <c r="C9" s="24"/>
      <c r="D9" s="25">
        <f>SUM(D10:D15)</f>
        <v>15</v>
      </c>
      <c r="E9" s="25">
        <f>SUM(E10:E15)</f>
        <v>330</v>
      </c>
      <c r="F9" s="26"/>
      <c r="G9" s="26"/>
      <c r="H9" s="26"/>
      <c r="I9" s="26"/>
      <c r="J9" s="26"/>
      <c r="K9" s="136"/>
      <c r="L9" s="26"/>
      <c r="M9" s="26"/>
      <c r="N9" s="26"/>
      <c r="O9" s="26"/>
      <c r="P9" s="26"/>
      <c r="Q9" s="136"/>
      <c r="R9" s="26"/>
      <c r="S9" s="26"/>
      <c r="T9" s="26"/>
      <c r="U9" s="26"/>
      <c r="V9" s="26"/>
      <c r="W9" s="136"/>
      <c r="X9" s="26"/>
      <c r="Y9" s="26"/>
      <c r="Z9" s="26"/>
      <c r="AA9" s="26"/>
      <c r="AB9" s="26"/>
      <c r="AC9" s="136"/>
      <c r="AD9" s="26"/>
      <c r="AE9" s="26"/>
      <c r="AF9" s="26"/>
      <c r="AG9" s="26"/>
      <c r="AH9" s="26"/>
      <c r="AI9" s="136"/>
      <c r="AJ9" s="26"/>
      <c r="AK9" s="26"/>
      <c r="AL9" s="26"/>
      <c r="AM9" s="26"/>
      <c r="AN9" s="26"/>
      <c r="AO9" s="136"/>
      <c r="AP9" s="26"/>
      <c r="AQ9" s="26"/>
      <c r="AR9" s="26"/>
      <c r="AS9" s="26"/>
      <c r="AT9" s="26"/>
      <c r="AU9" s="176"/>
    </row>
    <row r="10" spans="1:47" s="102" customFormat="1" ht="15.75" customHeight="1">
      <c r="A10" s="47">
        <v>1</v>
      </c>
      <c r="B10" s="116" t="s">
        <v>62</v>
      </c>
      <c r="C10" s="48">
        <f aca="true" t="shared" si="0" ref="C10:C15">COUNTA(J10,P10,V10,AB10,AH10,AN10,AT10)</f>
        <v>1</v>
      </c>
      <c r="D10" s="51">
        <f aca="true" t="shared" si="1" ref="D10:D15">SUM(K10,Q10,W10,AC10,AI10,AO10,AU10)</f>
        <v>5</v>
      </c>
      <c r="E10" s="129">
        <f aca="true" t="shared" si="2" ref="E10:E15">SUM(F10:I10,L10:O10,R10:U10,X10:AA10,AD10:AG10,AJ10:AM10,AP10:AS10)*15</f>
        <v>120</v>
      </c>
      <c r="F10" s="51"/>
      <c r="G10" s="49"/>
      <c r="H10" s="49"/>
      <c r="I10" s="49"/>
      <c r="J10" s="50"/>
      <c r="K10" s="137"/>
      <c r="L10" s="51"/>
      <c r="M10" s="49">
        <v>2</v>
      </c>
      <c r="N10" s="49"/>
      <c r="O10" s="49"/>
      <c r="P10" s="50"/>
      <c r="Q10" s="137">
        <v>1</v>
      </c>
      <c r="R10" s="51"/>
      <c r="S10" s="49">
        <v>2</v>
      </c>
      <c r="T10" s="49"/>
      <c r="U10" s="49"/>
      <c r="V10" s="50"/>
      <c r="W10" s="137">
        <v>1</v>
      </c>
      <c r="X10" s="49"/>
      <c r="Y10" s="49">
        <v>2</v>
      </c>
      <c r="Z10" s="49"/>
      <c r="AA10" s="49"/>
      <c r="AB10" s="50"/>
      <c r="AC10" s="137">
        <v>1</v>
      </c>
      <c r="AD10" s="51"/>
      <c r="AE10" s="49">
        <v>2</v>
      </c>
      <c r="AF10" s="49"/>
      <c r="AG10" s="49"/>
      <c r="AH10" s="50" t="s">
        <v>20</v>
      </c>
      <c r="AI10" s="137">
        <v>2</v>
      </c>
      <c r="AJ10" s="49"/>
      <c r="AK10" s="49"/>
      <c r="AL10" s="49"/>
      <c r="AM10" s="49"/>
      <c r="AN10" s="50"/>
      <c r="AO10" s="137"/>
      <c r="AP10" s="51"/>
      <c r="AQ10" s="49"/>
      <c r="AR10" s="49"/>
      <c r="AS10" s="49"/>
      <c r="AT10" s="50"/>
      <c r="AU10" s="177"/>
    </row>
    <row r="11" spans="1:47" s="101" customFormat="1" ht="15.75" customHeight="1">
      <c r="A11" s="33">
        <v>2</v>
      </c>
      <c r="B11" s="34" t="s">
        <v>63</v>
      </c>
      <c r="C11" s="35">
        <f t="shared" si="0"/>
        <v>0</v>
      </c>
      <c r="D11" s="51">
        <f t="shared" si="1"/>
        <v>3</v>
      </c>
      <c r="E11" s="129">
        <f t="shared" si="2"/>
        <v>60</v>
      </c>
      <c r="F11" s="38">
        <v>2</v>
      </c>
      <c r="G11" s="36"/>
      <c r="H11" s="36"/>
      <c r="I11" s="36"/>
      <c r="J11" s="37"/>
      <c r="K11" s="138">
        <v>2</v>
      </c>
      <c r="L11" s="38"/>
      <c r="M11" s="36"/>
      <c r="N11" s="36"/>
      <c r="O11" s="36"/>
      <c r="P11" s="37"/>
      <c r="Q11" s="138"/>
      <c r="R11" s="38"/>
      <c r="S11" s="36"/>
      <c r="T11" s="36"/>
      <c r="U11" s="36"/>
      <c r="V11" s="37"/>
      <c r="W11" s="138"/>
      <c r="X11" s="36"/>
      <c r="Y11" s="36"/>
      <c r="Z11" s="36"/>
      <c r="AA11" s="36"/>
      <c r="AB11" s="37"/>
      <c r="AC11" s="138"/>
      <c r="AD11" s="38"/>
      <c r="AE11" s="36"/>
      <c r="AF11" s="36"/>
      <c r="AG11" s="36"/>
      <c r="AH11" s="37"/>
      <c r="AI11" s="138"/>
      <c r="AJ11" s="36"/>
      <c r="AK11" s="36"/>
      <c r="AL11" s="36"/>
      <c r="AM11" s="36"/>
      <c r="AN11" s="37"/>
      <c r="AO11" s="138"/>
      <c r="AP11" s="38">
        <v>2</v>
      </c>
      <c r="AQ11" s="36"/>
      <c r="AR11" s="36"/>
      <c r="AS11" s="36"/>
      <c r="AT11" s="37"/>
      <c r="AU11" s="178">
        <v>1</v>
      </c>
    </row>
    <row r="12" spans="1:88" s="101" customFormat="1" ht="15.75" customHeight="1">
      <c r="A12" s="47">
        <v>3</v>
      </c>
      <c r="B12" s="117" t="s">
        <v>59</v>
      </c>
      <c r="C12" s="35">
        <f t="shared" si="0"/>
        <v>0</v>
      </c>
      <c r="D12" s="51">
        <f t="shared" si="1"/>
        <v>1</v>
      </c>
      <c r="E12" s="129">
        <f t="shared" si="2"/>
        <v>15</v>
      </c>
      <c r="F12" s="38"/>
      <c r="G12" s="36"/>
      <c r="H12" s="36"/>
      <c r="I12" s="36"/>
      <c r="J12" s="37"/>
      <c r="K12" s="138"/>
      <c r="L12" s="38"/>
      <c r="M12" s="36"/>
      <c r="N12" s="36"/>
      <c r="O12" s="36"/>
      <c r="P12" s="37"/>
      <c r="Q12" s="138"/>
      <c r="R12" s="38"/>
      <c r="S12" s="36"/>
      <c r="T12" s="36"/>
      <c r="U12" s="36"/>
      <c r="V12" s="37"/>
      <c r="W12" s="138"/>
      <c r="X12" s="36"/>
      <c r="Y12" s="36"/>
      <c r="Z12" s="36"/>
      <c r="AA12" s="36"/>
      <c r="AB12" s="37"/>
      <c r="AC12" s="138"/>
      <c r="AD12" s="38">
        <v>1</v>
      </c>
      <c r="AE12" s="36"/>
      <c r="AF12" s="36"/>
      <c r="AG12" s="36"/>
      <c r="AH12" s="37"/>
      <c r="AI12" s="138">
        <v>1</v>
      </c>
      <c r="AJ12" s="36"/>
      <c r="AK12" s="36"/>
      <c r="AL12" s="36"/>
      <c r="AM12" s="36"/>
      <c r="AN12" s="37"/>
      <c r="AO12" s="138"/>
      <c r="AP12" s="38"/>
      <c r="AQ12" s="36"/>
      <c r="AR12" s="36"/>
      <c r="AS12" s="36"/>
      <c r="AT12" s="37"/>
      <c r="AU12" s="178"/>
      <c r="BE12" s="101">
        <v>0</v>
      </c>
      <c r="BJ12" s="101">
        <v>0</v>
      </c>
      <c r="BO12" s="101">
        <v>0</v>
      </c>
      <c r="BT12" s="101">
        <v>0</v>
      </c>
      <c r="BU12" s="101">
        <v>1</v>
      </c>
      <c r="BY12" s="101">
        <v>15</v>
      </c>
      <c r="CD12" s="101">
        <v>0</v>
      </c>
      <c r="CI12" s="101">
        <v>0</v>
      </c>
      <c r="CJ12" s="101">
        <v>15</v>
      </c>
    </row>
    <row r="13" spans="1:88" s="101" customFormat="1" ht="15.75" customHeight="1">
      <c r="A13" s="33">
        <v>4</v>
      </c>
      <c r="B13" s="117" t="s">
        <v>60</v>
      </c>
      <c r="C13" s="35">
        <f t="shared" si="0"/>
        <v>0</v>
      </c>
      <c r="D13" s="51">
        <f t="shared" si="1"/>
        <v>1</v>
      </c>
      <c r="E13" s="129">
        <f t="shared" si="2"/>
        <v>15</v>
      </c>
      <c r="F13" s="38"/>
      <c r="G13" s="36"/>
      <c r="H13" s="36"/>
      <c r="I13" s="36"/>
      <c r="J13" s="37"/>
      <c r="K13" s="138"/>
      <c r="L13" s="38"/>
      <c r="M13" s="36"/>
      <c r="N13" s="36"/>
      <c r="O13" s="36"/>
      <c r="P13" s="37"/>
      <c r="Q13" s="138"/>
      <c r="R13" s="38"/>
      <c r="S13" s="36"/>
      <c r="T13" s="36"/>
      <c r="U13" s="36"/>
      <c r="V13" s="37"/>
      <c r="W13" s="138"/>
      <c r="X13" s="36"/>
      <c r="Y13" s="36"/>
      <c r="Z13" s="36"/>
      <c r="AA13" s="36"/>
      <c r="AB13" s="37"/>
      <c r="AC13" s="138"/>
      <c r="AD13" s="38"/>
      <c r="AE13" s="36"/>
      <c r="AF13" s="36"/>
      <c r="AG13" s="36"/>
      <c r="AH13" s="37"/>
      <c r="AI13" s="138"/>
      <c r="AJ13" s="36"/>
      <c r="AK13" s="36"/>
      <c r="AL13" s="36"/>
      <c r="AM13" s="36"/>
      <c r="AN13" s="37"/>
      <c r="AO13" s="138"/>
      <c r="AP13" s="38">
        <v>1</v>
      </c>
      <c r="AQ13" s="36"/>
      <c r="AR13" s="36"/>
      <c r="AS13" s="36"/>
      <c r="AT13" s="37"/>
      <c r="AU13" s="178">
        <v>1</v>
      </c>
      <c r="BE13" s="101">
        <v>0</v>
      </c>
      <c r="BJ13" s="101">
        <v>0</v>
      </c>
      <c r="BO13" s="101">
        <v>0</v>
      </c>
      <c r="BT13" s="101">
        <v>0</v>
      </c>
      <c r="BU13" s="101">
        <v>1</v>
      </c>
      <c r="BY13" s="101">
        <v>0</v>
      </c>
      <c r="CD13" s="101">
        <v>0</v>
      </c>
      <c r="CI13" s="101">
        <v>0</v>
      </c>
      <c r="CJ13" s="101">
        <v>0</v>
      </c>
    </row>
    <row r="14" spans="1:47" s="101" customFormat="1" ht="15.75" customHeight="1">
      <c r="A14" s="47">
        <v>5</v>
      </c>
      <c r="B14" s="117" t="s">
        <v>61</v>
      </c>
      <c r="C14" s="35">
        <f t="shared" si="0"/>
        <v>0</v>
      </c>
      <c r="D14" s="51">
        <f t="shared" si="1"/>
        <v>3</v>
      </c>
      <c r="E14" s="129">
        <f t="shared" si="2"/>
        <v>60</v>
      </c>
      <c r="F14" s="38"/>
      <c r="G14" s="36"/>
      <c r="H14" s="36"/>
      <c r="I14" s="36"/>
      <c r="J14" s="37"/>
      <c r="K14" s="138"/>
      <c r="L14" s="38">
        <v>1</v>
      </c>
      <c r="M14" s="36"/>
      <c r="N14" s="36">
        <v>1</v>
      </c>
      <c r="O14" s="36"/>
      <c r="P14" s="37"/>
      <c r="Q14" s="138">
        <v>2</v>
      </c>
      <c r="R14" s="38"/>
      <c r="S14" s="36"/>
      <c r="T14" s="36">
        <v>2</v>
      </c>
      <c r="U14" s="36"/>
      <c r="V14" s="37"/>
      <c r="W14" s="138">
        <v>1</v>
      </c>
      <c r="X14" s="36"/>
      <c r="Y14" s="36"/>
      <c r="Z14" s="36"/>
      <c r="AA14" s="36"/>
      <c r="AB14" s="37"/>
      <c r="AC14" s="138"/>
      <c r="AD14" s="38"/>
      <c r="AE14" s="36"/>
      <c r="AF14" s="36"/>
      <c r="AG14" s="36"/>
      <c r="AH14" s="37"/>
      <c r="AI14" s="138"/>
      <c r="AJ14" s="36"/>
      <c r="AK14" s="36"/>
      <c r="AL14" s="36"/>
      <c r="AM14" s="36"/>
      <c r="AN14" s="37"/>
      <c r="AO14" s="138"/>
      <c r="AP14" s="38"/>
      <c r="AQ14" s="36"/>
      <c r="AR14" s="36"/>
      <c r="AS14" s="36"/>
      <c r="AT14" s="37"/>
      <c r="AU14" s="178"/>
    </row>
    <row r="15" spans="1:49" s="114" customFormat="1" ht="15.75" customHeight="1" thickBot="1">
      <c r="A15" s="33">
        <v>6</v>
      </c>
      <c r="B15" s="44" t="s">
        <v>21</v>
      </c>
      <c r="C15" s="48">
        <f t="shared" si="0"/>
        <v>0</v>
      </c>
      <c r="D15" s="51">
        <f t="shared" si="1"/>
        <v>2</v>
      </c>
      <c r="E15" s="129">
        <f t="shared" si="2"/>
        <v>60</v>
      </c>
      <c r="F15" s="51"/>
      <c r="G15" s="49">
        <v>1</v>
      </c>
      <c r="H15" s="49"/>
      <c r="I15" s="49"/>
      <c r="J15" s="50"/>
      <c r="K15" s="137"/>
      <c r="L15" s="51"/>
      <c r="M15" s="49">
        <v>1</v>
      </c>
      <c r="N15" s="49"/>
      <c r="O15" s="49"/>
      <c r="P15" s="50"/>
      <c r="Q15" s="137">
        <v>1</v>
      </c>
      <c r="R15" s="51"/>
      <c r="S15" s="49"/>
      <c r="T15" s="49"/>
      <c r="U15" s="49"/>
      <c r="V15" s="50"/>
      <c r="W15" s="137"/>
      <c r="X15" s="49"/>
      <c r="Y15" s="49"/>
      <c r="Z15" s="49"/>
      <c r="AA15" s="49"/>
      <c r="AB15" s="50"/>
      <c r="AC15" s="137"/>
      <c r="AD15" s="53"/>
      <c r="AE15" s="54">
        <v>1</v>
      </c>
      <c r="AF15" s="54"/>
      <c r="AG15" s="54"/>
      <c r="AH15" s="50"/>
      <c r="AI15" s="137"/>
      <c r="AJ15" s="49"/>
      <c r="AK15" s="49">
        <v>1</v>
      </c>
      <c r="AL15" s="49"/>
      <c r="AM15" s="49"/>
      <c r="AN15" s="50"/>
      <c r="AO15" s="137">
        <v>1</v>
      </c>
      <c r="AP15" s="51"/>
      <c r="AQ15" s="49"/>
      <c r="AR15" s="49"/>
      <c r="AS15" s="49"/>
      <c r="AT15" s="50"/>
      <c r="AU15" s="177"/>
      <c r="AV15" s="191"/>
      <c r="AW15" s="102"/>
    </row>
    <row r="16" spans="1:47" s="102" customFormat="1" ht="11.25" customHeight="1" thickBot="1">
      <c r="A16" s="39" t="s">
        <v>74</v>
      </c>
      <c r="B16" s="40"/>
      <c r="C16" s="41"/>
      <c r="D16" s="42">
        <f>SUM(D17:D20)</f>
        <v>39</v>
      </c>
      <c r="E16" s="42">
        <f>SUM(E17:E20)</f>
        <v>435</v>
      </c>
      <c r="F16" s="43"/>
      <c r="G16" s="43"/>
      <c r="H16" s="43"/>
      <c r="I16" s="43"/>
      <c r="J16" s="43"/>
      <c r="K16" s="139"/>
      <c r="L16" s="43"/>
      <c r="M16" s="43"/>
      <c r="N16" s="43"/>
      <c r="O16" s="43"/>
      <c r="P16" s="43"/>
      <c r="Q16" s="139"/>
      <c r="R16" s="43"/>
      <c r="S16" s="43"/>
      <c r="T16" s="43"/>
      <c r="U16" s="43"/>
      <c r="V16" s="43"/>
      <c r="W16" s="139"/>
      <c r="X16" s="43"/>
      <c r="Y16" s="43"/>
      <c r="Z16" s="43"/>
      <c r="AA16" s="43"/>
      <c r="AB16" s="43"/>
      <c r="AC16" s="139"/>
      <c r="AD16" s="43"/>
      <c r="AE16" s="43"/>
      <c r="AF16" s="43"/>
      <c r="AG16" s="43"/>
      <c r="AH16" s="43"/>
      <c r="AI16" s="139"/>
      <c r="AJ16" s="43"/>
      <c r="AK16" s="43"/>
      <c r="AL16" s="43"/>
      <c r="AM16" s="43"/>
      <c r="AN16" s="43"/>
      <c r="AO16" s="139"/>
      <c r="AP16" s="43"/>
      <c r="AQ16" s="43"/>
      <c r="AR16" s="43"/>
      <c r="AS16" s="43"/>
      <c r="AT16" s="43"/>
      <c r="AU16" s="179"/>
    </row>
    <row r="17" spans="1:47" s="102" customFormat="1" ht="13.5" customHeight="1">
      <c r="A17" s="47">
        <v>1</v>
      </c>
      <c r="B17" s="44" t="s">
        <v>75</v>
      </c>
      <c r="C17" s="48">
        <f>COUNTA(J17,P17,V17,AB17,AH17,AN17,AT17)</f>
        <v>2</v>
      </c>
      <c r="D17" s="51">
        <f>SUM(K17,Q17,W17,AC17,AI17,AO17,AU17)</f>
        <v>11</v>
      </c>
      <c r="E17" s="129">
        <f>SUM(F17:I17,L17:O17,R17:U17,X17:AA17,AD17:AG17,AJ17:AM17,AP17:AS17)*15</f>
        <v>120</v>
      </c>
      <c r="F17" s="51">
        <v>2</v>
      </c>
      <c r="G17" s="49">
        <v>1</v>
      </c>
      <c r="H17" s="49"/>
      <c r="I17" s="49"/>
      <c r="J17" s="50" t="s">
        <v>20</v>
      </c>
      <c r="K17" s="137">
        <v>5</v>
      </c>
      <c r="L17" s="51">
        <v>2</v>
      </c>
      <c r="M17" s="49">
        <v>1</v>
      </c>
      <c r="N17" s="49"/>
      <c r="O17" s="49"/>
      <c r="P17" s="50" t="s">
        <v>20</v>
      </c>
      <c r="Q17" s="137">
        <v>4</v>
      </c>
      <c r="R17" s="51">
        <v>1</v>
      </c>
      <c r="S17" s="49">
        <v>1</v>
      </c>
      <c r="T17" s="49"/>
      <c r="U17" s="49"/>
      <c r="V17" s="50"/>
      <c r="W17" s="137">
        <v>2</v>
      </c>
      <c r="X17" s="49"/>
      <c r="Y17" s="49"/>
      <c r="Z17" s="49"/>
      <c r="AA17" s="49"/>
      <c r="AB17" s="50"/>
      <c r="AC17" s="137"/>
      <c r="AD17" s="53"/>
      <c r="AE17" s="54"/>
      <c r="AF17" s="54"/>
      <c r="AG17" s="54"/>
      <c r="AH17" s="50"/>
      <c r="AI17" s="137"/>
      <c r="AJ17" s="49"/>
      <c r="AK17" s="49"/>
      <c r="AL17" s="49"/>
      <c r="AM17" s="49"/>
      <c r="AN17" s="50"/>
      <c r="AO17" s="137"/>
      <c r="AP17" s="51"/>
      <c r="AQ17" s="49"/>
      <c r="AR17" s="49"/>
      <c r="AS17" s="49"/>
      <c r="AT17" s="50"/>
      <c r="AU17" s="177"/>
    </row>
    <row r="18" spans="1:47" s="102" customFormat="1" ht="13.5" customHeight="1">
      <c r="A18" s="47">
        <v>2</v>
      </c>
      <c r="B18" s="44" t="s">
        <v>22</v>
      </c>
      <c r="C18" s="48">
        <f>COUNTA(J18,P18,V18,AB18,AH18,AN18,AT18)</f>
        <v>0</v>
      </c>
      <c r="D18" s="51">
        <f>SUM(K18,Q18,W18,AC18,AI18,AO18,AU18)</f>
        <v>6</v>
      </c>
      <c r="E18" s="129">
        <f>SUM(F18:I18,L18:O18,R18:U18,X18:AA18,AD18:AG18,AJ18:AM18,AP18:AS18)*15</f>
        <v>75</v>
      </c>
      <c r="F18" s="51">
        <v>2</v>
      </c>
      <c r="G18" s="54">
        <v>1</v>
      </c>
      <c r="H18" s="49"/>
      <c r="I18" s="49"/>
      <c r="J18" s="50"/>
      <c r="K18" s="137">
        <v>4</v>
      </c>
      <c r="L18" s="51">
        <v>1</v>
      </c>
      <c r="M18" s="49"/>
      <c r="N18" s="54">
        <v>1</v>
      </c>
      <c r="O18" s="49"/>
      <c r="P18" s="50"/>
      <c r="Q18" s="137">
        <v>2</v>
      </c>
      <c r="R18" s="51"/>
      <c r="S18" s="49"/>
      <c r="T18" s="49"/>
      <c r="U18" s="49"/>
      <c r="V18" s="50"/>
      <c r="W18" s="137"/>
      <c r="X18" s="49"/>
      <c r="Y18" s="49"/>
      <c r="Z18" s="49"/>
      <c r="AA18" s="49"/>
      <c r="AB18" s="50"/>
      <c r="AC18" s="137"/>
      <c r="AD18" s="53"/>
      <c r="AE18" s="54"/>
      <c r="AF18" s="54"/>
      <c r="AG18" s="54"/>
      <c r="AH18" s="50"/>
      <c r="AI18" s="137"/>
      <c r="AJ18" s="54"/>
      <c r="AK18" s="54"/>
      <c r="AL18" s="54"/>
      <c r="AM18" s="54"/>
      <c r="AN18" s="50"/>
      <c r="AO18" s="137"/>
      <c r="AP18" s="53"/>
      <c r="AQ18" s="54"/>
      <c r="AR18" s="54"/>
      <c r="AS18" s="54"/>
      <c r="AT18" s="50"/>
      <c r="AU18" s="177"/>
    </row>
    <row r="19" spans="1:49" s="103" customFormat="1" ht="13.5" customHeight="1">
      <c r="A19" s="47">
        <v>3</v>
      </c>
      <c r="B19" s="116" t="s">
        <v>43</v>
      </c>
      <c r="C19" s="48">
        <f>COUNTA(J19,P19,V19,AB19,AH19,AN19,AT19)</f>
        <v>1</v>
      </c>
      <c r="D19" s="51">
        <f>SUM(K19,Q19,W19,AC19,AI19,AO19,AU19)</f>
        <v>11</v>
      </c>
      <c r="E19" s="129">
        <f>SUM(F19:I19,L19:O19,R19:U19,X19:AA19,AD19:AG19,AJ19:AM19,AP19:AS19)*15</f>
        <v>120</v>
      </c>
      <c r="F19" s="38">
        <v>2</v>
      </c>
      <c r="G19" s="36">
        <v>2</v>
      </c>
      <c r="H19" s="36"/>
      <c r="I19" s="36"/>
      <c r="J19" s="37"/>
      <c r="K19" s="138">
        <v>5</v>
      </c>
      <c r="L19" s="45">
        <v>1</v>
      </c>
      <c r="M19" s="46">
        <v>1</v>
      </c>
      <c r="N19" s="36">
        <v>2</v>
      </c>
      <c r="O19" s="36"/>
      <c r="P19" s="37" t="s">
        <v>20</v>
      </c>
      <c r="Q19" s="138">
        <v>6</v>
      </c>
      <c r="R19" s="38"/>
      <c r="S19" s="36"/>
      <c r="T19" s="36"/>
      <c r="U19" s="36"/>
      <c r="V19" s="37"/>
      <c r="W19" s="138"/>
      <c r="X19" s="36"/>
      <c r="Y19" s="36"/>
      <c r="Z19" s="36"/>
      <c r="AA19" s="36"/>
      <c r="AB19" s="37"/>
      <c r="AC19" s="138"/>
      <c r="AD19" s="45"/>
      <c r="AE19" s="46"/>
      <c r="AF19" s="46"/>
      <c r="AG19" s="46"/>
      <c r="AH19" s="37"/>
      <c r="AI19" s="138"/>
      <c r="AJ19" s="46"/>
      <c r="AK19" s="46"/>
      <c r="AL19" s="46"/>
      <c r="AM19" s="46"/>
      <c r="AN19" s="37"/>
      <c r="AO19" s="138"/>
      <c r="AP19" s="45"/>
      <c r="AQ19" s="46"/>
      <c r="AR19" s="46"/>
      <c r="AS19" s="46"/>
      <c r="AT19" s="37"/>
      <c r="AU19" s="178"/>
      <c r="AV19" s="192"/>
      <c r="AW19" s="101"/>
    </row>
    <row r="20" spans="1:47" s="102" customFormat="1" ht="13.5" customHeight="1" thickBot="1">
      <c r="A20" s="47">
        <v>4</v>
      </c>
      <c r="B20" s="116" t="s">
        <v>42</v>
      </c>
      <c r="C20" s="48">
        <f>COUNTA(J20,P20,V20,AB20,AH20,AN20,AT20)</f>
        <v>1</v>
      </c>
      <c r="D20" s="51">
        <f>SUM(K20,Q20,W20,AC20,AI20,AO20,AU20)</f>
        <v>11</v>
      </c>
      <c r="E20" s="129">
        <f>SUM(F20:I20,L20:O20,R20:U20,X20:AA20,AD20:AG20,AJ20:AM20,AP20:AS20)*15</f>
        <v>120</v>
      </c>
      <c r="F20" s="51">
        <v>2</v>
      </c>
      <c r="G20" s="54">
        <v>2</v>
      </c>
      <c r="H20" s="49">
        <v>1</v>
      </c>
      <c r="I20" s="49"/>
      <c r="J20" s="50"/>
      <c r="K20" s="137">
        <v>6</v>
      </c>
      <c r="L20" s="53">
        <v>1</v>
      </c>
      <c r="M20" s="49"/>
      <c r="N20" s="49">
        <v>2</v>
      </c>
      <c r="O20" s="49"/>
      <c r="P20" s="50" t="s">
        <v>20</v>
      </c>
      <c r="Q20" s="137">
        <v>5</v>
      </c>
      <c r="R20" s="51"/>
      <c r="S20" s="49"/>
      <c r="T20" s="49"/>
      <c r="U20" s="49"/>
      <c r="V20" s="50"/>
      <c r="W20" s="137"/>
      <c r="X20" s="49"/>
      <c r="Y20" s="49"/>
      <c r="Z20" s="49"/>
      <c r="AA20" s="49"/>
      <c r="AB20" s="50"/>
      <c r="AC20" s="137"/>
      <c r="AD20" s="53"/>
      <c r="AE20" s="54"/>
      <c r="AF20" s="54"/>
      <c r="AG20" s="54"/>
      <c r="AH20" s="50"/>
      <c r="AI20" s="137"/>
      <c r="AJ20" s="54"/>
      <c r="AK20" s="54"/>
      <c r="AL20" s="54"/>
      <c r="AM20" s="54"/>
      <c r="AN20" s="50"/>
      <c r="AO20" s="137"/>
      <c r="AP20" s="53"/>
      <c r="AQ20" s="54"/>
      <c r="AR20" s="54"/>
      <c r="AS20" s="54"/>
      <c r="AT20" s="50"/>
      <c r="AU20" s="177"/>
    </row>
    <row r="21" spans="1:47" s="101" customFormat="1" ht="19.5" customHeight="1" thickBot="1">
      <c r="A21" s="193" t="s">
        <v>77</v>
      </c>
      <c r="B21" s="194" t="s">
        <v>78</v>
      </c>
      <c r="C21" s="195"/>
      <c r="D21" s="196">
        <f>SUM(D22:D52)</f>
        <v>156</v>
      </c>
      <c r="E21" s="196">
        <f>SUM(E22:E52)</f>
        <v>1740</v>
      </c>
      <c r="F21" s="197"/>
      <c r="G21" s="197"/>
      <c r="H21" s="197"/>
      <c r="I21" s="197"/>
      <c r="J21" s="197"/>
      <c r="K21" s="198"/>
      <c r="L21" s="197"/>
      <c r="M21" s="197"/>
      <c r="N21" s="197"/>
      <c r="O21" s="197"/>
      <c r="P21" s="197"/>
      <c r="Q21" s="198"/>
      <c r="R21" s="197"/>
      <c r="S21" s="197"/>
      <c r="T21" s="197"/>
      <c r="U21" s="197"/>
      <c r="V21" s="197"/>
      <c r="W21" s="198"/>
      <c r="X21" s="197"/>
      <c r="Y21" s="197"/>
      <c r="Z21" s="197"/>
      <c r="AA21" s="197"/>
      <c r="AB21" s="197"/>
      <c r="AC21" s="198"/>
      <c r="AD21" s="197"/>
      <c r="AE21" s="197"/>
      <c r="AF21" s="197"/>
      <c r="AG21" s="197"/>
      <c r="AH21" s="197"/>
      <c r="AI21" s="198"/>
      <c r="AJ21" s="197"/>
      <c r="AK21" s="197"/>
      <c r="AL21" s="197"/>
      <c r="AM21" s="197"/>
      <c r="AN21" s="197"/>
      <c r="AO21" s="198"/>
      <c r="AP21" s="197"/>
      <c r="AQ21" s="197"/>
      <c r="AR21" s="197"/>
      <c r="AS21" s="197"/>
      <c r="AT21" s="197"/>
      <c r="AU21" s="199"/>
    </row>
    <row r="22" spans="1:49" s="114" customFormat="1" ht="20.25" customHeight="1">
      <c r="A22" s="47">
        <v>1</v>
      </c>
      <c r="B22" s="117" t="s">
        <v>44</v>
      </c>
      <c r="C22" s="48">
        <f aca="true" t="shared" si="3" ref="C22:C52">COUNTA(J22,P22,V22,AB22,AH22,AN22,AT22)</f>
        <v>0</v>
      </c>
      <c r="D22" s="51">
        <f aca="true" t="shared" si="4" ref="D22:D52">SUM(K22,Q22,W22,AC22,AI22,AO22,AU22)</f>
        <v>4</v>
      </c>
      <c r="E22" s="129">
        <f aca="true" t="shared" si="5" ref="E22:E52">SUM(F22:I22,L22:O22,R22:U22,X22:AA22,AD22:AG22,AJ22:AM22,AP22:AS22)*15</f>
        <v>60</v>
      </c>
      <c r="F22" s="51">
        <v>1</v>
      </c>
      <c r="G22" s="49"/>
      <c r="H22" s="49">
        <v>1</v>
      </c>
      <c r="I22" s="49"/>
      <c r="J22" s="50"/>
      <c r="K22" s="137">
        <v>2</v>
      </c>
      <c r="L22" s="51">
        <v>1</v>
      </c>
      <c r="M22" s="49"/>
      <c r="N22" s="49">
        <v>1</v>
      </c>
      <c r="O22" s="49"/>
      <c r="P22" s="50"/>
      <c r="Q22" s="137">
        <v>2</v>
      </c>
      <c r="R22" s="51"/>
      <c r="S22" s="49"/>
      <c r="T22" s="49"/>
      <c r="U22" s="49"/>
      <c r="V22" s="50"/>
      <c r="W22" s="137"/>
      <c r="X22" s="49"/>
      <c r="Y22" s="49"/>
      <c r="Z22" s="49"/>
      <c r="AA22" s="49"/>
      <c r="AB22" s="50"/>
      <c r="AC22" s="137"/>
      <c r="AD22" s="51"/>
      <c r="AE22" s="49"/>
      <c r="AF22" s="49"/>
      <c r="AG22" s="49"/>
      <c r="AH22" s="50"/>
      <c r="AI22" s="137"/>
      <c r="AJ22" s="54"/>
      <c r="AK22" s="54"/>
      <c r="AL22" s="54"/>
      <c r="AM22" s="54"/>
      <c r="AN22" s="50"/>
      <c r="AO22" s="137"/>
      <c r="AP22" s="53"/>
      <c r="AQ22" s="54"/>
      <c r="AR22" s="54"/>
      <c r="AS22" s="54"/>
      <c r="AT22" s="50"/>
      <c r="AU22" s="177"/>
      <c r="AV22" s="191"/>
      <c r="AW22" s="102"/>
    </row>
    <row r="23" spans="1:49" s="114" customFormat="1" ht="17.25" customHeight="1">
      <c r="A23" s="47">
        <v>2</v>
      </c>
      <c r="B23" s="116" t="s">
        <v>49</v>
      </c>
      <c r="C23" s="48">
        <f t="shared" si="3"/>
        <v>0</v>
      </c>
      <c r="D23" s="51">
        <f t="shared" si="4"/>
        <v>4</v>
      </c>
      <c r="E23" s="129">
        <f t="shared" si="5"/>
        <v>60</v>
      </c>
      <c r="F23" s="51"/>
      <c r="G23" s="49"/>
      <c r="H23" s="49"/>
      <c r="I23" s="49"/>
      <c r="J23" s="50"/>
      <c r="K23" s="137"/>
      <c r="L23" s="51">
        <v>2</v>
      </c>
      <c r="M23" s="49">
        <v>1</v>
      </c>
      <c r="N23" s="49">
        <v>1</v>
      </c>
      <c r="O23" s="49"/>
      <c r="P23" s="50"/>
      <c r="Q23" s="137">
        <v>4</v>
      </c>
      <c r="R23" s="51"/>
      <c r="S23" s="49"/>
      <c r="T23" s="49"/>
      <c r="U23" s="49"/>
      <c r="V23" s="50"/>
      <c r="W23" s="137"/>
      <c r="X23" s="49"/>
      <c r="Y23" s="49"/>
      <c r="Z23" s="49"/>
      <c r="AA23" s="49"/>
      <c r="AB23" s="50"/>
      <c r="AC23" s="137"/>
      <c r="AD23" s="51"/>
      <c r="AE23" s="49"/>
      <c r="AF23" s="49"/>
      <c r="AG23" s="49"/>
      <c r="AH23" s="50"/>
      <c r="AI23" s="137"/>
      <c r="AJ23" s="54"/>
      <c r="AK23" s="54"/>
      <c r="AL23" s="54"/>
      <c r="AM23" s="54"/>
      <c r="AN23" s="50"/>
      <c r="AO23" s="137"/>
      <c r="AP23" s="53"/>
      <c r="AQ23" s="54"/>
      <c r="AR23" s="54"/>
      <c r="AS23" s="54"/>
      <c r="AT23" s="50"/>
      <c r="AU23" s="177"/>
      <c r="AV23" s="191"/>
      <c r="AW23" s="102"/>
    </row>
    <row r="24" spans="1:49" s="114" customFormat="1" ht="17.25" customHeight="1">
      <c r="A24" s="47">
        <v>3</v>
      </c>
      <c r="B24" s="116" t="s">
        <v>45</v>
      </c>
      <c r="C24" s="48">
        <f t="shared" si="3"/>
        <v>0</v>
      </c>
      <c r="D24" s="51">
        <f t="shared" si="4"/>
        <v>4</v>
      </c>
      <c r="E24" s="129">
        <f t="shared" si="5"/>
        <v>60</v>
      </c>
      <c r="F24" s="51">
        <v>2</v>
      </c>
      <c r="G24" s="49">
        <v>1</v>
      </c>
      <c r="H24" s="49"/>
      <c r="I24" s="49"/>
      <c r="J24" s="50"/>
      <c r="K24" s="137">
        <v>3</v>
      </c>
      <c r="L24" s="51"/>
      <c r="M24" s="122"/>
      <c r="N24" s="49">
        <v>1</v>
      </c>
      <c r="O24" s="49"/>
      <c r="P24" s="50"/>
      <c r="Q24" s="137">
        <v>1</v>
      </c>
      <c r="R24" s="53"/>
      <c r="S24" s="54"/>
      <c r="T24" s="54"/>
      <c r="U24" s="54"/>
      <c r="V24" s="50"/>
      <c r="W24" s="137"/>
      <c r="X24" s="49"/>
      <c r="Y24" s="49"/>
      <c r="Z24" s="49"/>
      <c r="AA24" s="49"/>
      <c r="AB24" s="50"/>
      <c r="AC24" s="137"/>
      <c r="AD24" s="51"/>
      <c r="AE24" s="49"/>
      <c r="AF24" s="49"/>
      <c r="AG24" s="49"/>
      <c r="AH24" s="50"/>
      <c r="AI24" s="137"/>
      <c r="AJ24" s="54"/>
      <c r="AK24" s="54"/>
      <c r="AL24" s="54"/>
      <c r="AM24" s="54"/>
      <c r="AN24" s="50"/>
      <c r="AO24" s="137"/>
      <c r="AP24" s="53"/>
      <c r="AQ24" s="54"/>
      <c r="AR24" s="54"/>
      <c r="AS24" s="54"/>
      <c r="AT24" s="50"/>
      <c r="AU24" s="177"/>
      <c r="AV24" s="191"/>
      <c r="AW24" s="102"/>
    </row>
    <row r="25" spans="1:49" s="114" customFormat="1" ht="15" customHeight="1">
      <c r="A25" s="47">
        <v>4</v>
      </c>
      <c r="B25" s="117" t="s">
        <v>26</v>
      </c>
      <c r="C25" s="48">
        <f t="shared" si="3"/>
        <v>1</v>
      </c>
      <c r="D25" s="51">
        <f t="shared" si="4"/>
        <v>4</v>
      </c>
      <c r="E25" s="129">
        <f t="shared" si="5"/>
        <v>45</v>
      </c>
      <c r="F25" s="51"/>
      <c r="G25" s="49"/>
      <c r="H25" s="49"/>
      <c r="I25" s="49"/>
      <c r="J25" s="50"/>
      <c r="K25" s="137"/>
      <c r="L25" s="51"/>
      <c r="M25" s="49"/>
      <c r="N25" s="49"/>
      <c r="O25" s="49"/>
      <c r="P25" s="50"/>
      <c r="Q25" s="137"/>
      <c r="R25" s="53">
        <v>2</v>
      </c>
      <c r="S25" s="54"/>
      <c r="T25" s="54"/>
      <c r="U25" s="54">
        <v>1</v>
      </c>
      <c r="V25" s="50" t="s">
        <v>20</v>
      </c>
      <c r="W25" s="137">
        <v>4</v>
      </c>
      <c r="X25" s="54"/>
      <c r="Y25" s="54"/>
      <c r="Z25" s="54"/>
      <c r="AA25" s="54"/>
      <c r="AB25" s="50"/>
      <c r="AC25" s="137"/>
      <c r="AD25" s="53"/>
      <c r="AE25" s="49"/>
      <c r="AF25" s="49"/>
      <c r="AG25" s="49"/>
      <c r="AH25" s="50"/>
      <c r="AI25" s="137"/>
      <c r="AJ25" s="54"/>
      <c r="AK25" s="54"/>
      <c r="AL25" s="54"/>
      <c r="AM25" s="54"/>
      <c r="AN25" s="50"/>
      <c r="AO25" s="137"/>
      <c r="AP25" s="53"/>
      <c r="AQ25" s="54"/>
      <c r="AR25" s="54"/>
      <c r="AS25" s="54"/>
      <c r="AT25" s="50"/>
      <c r="AU25" s="177"/>
      <c r="AV25" s="102"/>
      <c r="AW25" s="102"/>
    </row>
    <row r="26" spans="1:49" s="114" customFormat="1" ht="17.25" customHeight="1">
      <c r="A26" s="47">
        <v>5</v>
      </c>
      <c r="B26" s="116" t="s">
        <v>41</v>
      </c>
      <c r="C26" s="48">
        <f t="shared" si="3"/>
        <v>1</v>
      </c>
      <c r="D26" s="51">
        <f t="shared" si="4"/>
        <v>6</v>
      </c>
      <c r="E26" s="129">
        <f t="shared" si="5"/>
        <v>60</v>
      </c>
      <c r="F26" s="51"/>
      <c r="G26" s="49"/>
      <c r="H26" s="49"/>
      <c r="I26" s="49"/>
      <c r="J26" s="50"/>
      <c r="K26" s="137"/>
      <c r="L26" s="51"/>
      <c r="M26" s="122"/>
      <c r="N26" s="49"/>
      <c r="O26" s="49"/>
      <c r="P26" s="50"/>
      <c r="Q26" s="137"/>
      <c r="R26" s="53"/>
      <c r="S26" s="54"/>
      <c r="T26" s="54"/>
      <c r="U26" s="54"/>
      <c r="V26" s="50"/>
      <c r="W26" s="137"/>
      <c r="X26" s="54">
        <v>2</v>
      </c>
      <c r="Y26" s="54"/>
      <c r="Z26" s="54">
        <v>1</v>
      </c>
      <c r="AA26" s="54">
        <v>1</v>
      </c>
      <c r="AB26" s="50" t="s">
        <v>20</v>
      </c>
      <c r="AC26" s="137">
        <v>6</v>
      </c>
      <c r="AD26" s="53"/>
      <c r="AE26" s="54"/>
      <c r="AF26" s="54"/>
      <c r="AG26" s="54"/>
      <c r="AH26" s="50"/>
      <c r="AI26" s="137"/>
      <c r="AJ26" s="54"/>
      <c r="AK26" s="54"/>
      <c r="AL26" s="54"/>
      <c r="AM26" s="54"/>
      <c r="AN26" s="50"/>
      <c r="AO26" s="137"/>
      <c r="AP26" s="53"/>
      <c r="AQ26" s="54"/>
      <c r="AR26" s="54"/>
      <c r="AS26" s="54"/>
      <c r="AT26" s="50"/>
      <c r="AU26" s="177"/>
      <c r="AV26" s="191"/>
      <c r="AW26" s="102"/>
    </row>
    <row r="27" spans="1:49" s="114" customFormat="1" ht="21" customHeight="1">
      <c r="A27" s="47">
        <v>6</v>
      </c>
      <c r="B27" s="117" t="s">
        <v>46</v>
      </c>
      <c r="C27" s="48">
        <f t="shared" si="3"/>
        <v>0</v>
      </c>
      <c r="D27" s="51">
        <f t="shared" si="4"/>
        <v>5</v>
      </c>
      <c r="E27" s="129">
        <f t="shared" si="5"/>
        <v>75</v>
      </c>
      <c r="F27" s="51"/>
      <c r="G27" s="49"/>
      <c r="H27" s="49"/>
      <c r="I27" s="49"/>
      <c r="J27" s="50"/>
      <c r="K27" s="137"/>
      <c r="L27" s="51"/>
      <c r="M27" s="49"/>
      <c r="N27" s="49"/>
      <c r="O27" s="49"/>
      <c r="P27" s="50"/>
      <c r="Q27" s="137"/>
      <c r="R27" s="53"/>
      <c r="S27" s="54"/>
      <c r="T27" s="54"/>
      <c r="U27" s="54"/>
      <c r="V27" s="50"/>
      <c r="W27" s="137"/>
      <c r="X27" s="54"/>
      <c r="Y27" s="54"/>
      <c r="Z27" s="124"/>
      <c r="AA27" s="54"/>
      <c r="AB27" s="50"/>
      <c r="AC27" s="137"/>
      <c r="AD27" s="53">
        <v>1</v>
      </c>
      <c r="AE27" s="54">
        <v>1</v>
      </c>
      <c r="AF27" s="54"/>
      <c r="AG27" s="54"/>
      <c r="AH27" s="50"/>
      <c r="AI27" s="137">
        <v>2</v>
      </c>
      <c r="AJ27" s="54">
        <v>1</v>
      </c>
      <c r="AK27" s="54">
        <v>2</v>
      </c>
      <c r="AL27" s="54"/>
      <c r="AM27" s="54"/>
      <c r="AN27" s="50"/>
      <c r="AO27" s="137">
        <v>3</v>
      </c>
      <c r="AP27" s="53"/>
      <c r="AQ27" s="54"/>
      <c r="AR27" s="54"/>
      <c r="AS27" s="54"/>
      <c r="AT27" s="50"/>
      <c r="AU27" s="177"/>
      <c r="AV27" s="191"/>
      <c r="AW27" s="102"/>
    </row>
    <row r="28" spans="1:49" s="114" customFormat="1" ht="27.75" customHeight="1">
      <c r="A28" s="47">
        <v>7</v>
      </c>
      <c r="B28" s="117" t="s">
        <v>47</v>
      </c>
      <c r="C28" s="48">
        <f t="shared" si="3"/>
        <v>3</v>
      </c>
      <c r="D28" s="51">
        <f t="shared" si="4"/>
        <v>16</v>
      </c>
      <c r="E28" s="129">
        <f t="shared" si="5"/>
        <v>180</v>
      </c>
      <c r="F28" s="51"/>
      <c r="G28" s="49"/>
      <c r="H28" s="49"/>
      <c r="I28" s="49"/>
      <c r="J28" s="50"/>
      <c r="K28" s="137"/>
      <c r="L28" s="51"/>
      <c r="M28" s="49"/>
      <c r="N28" s="49"/>
      <c r="O28" s="49"/>
      <c r="P28" s="50"/>
      <c r="Q28" s="137"/>
      <c r="R28" s="53">
        <v>2</v>
      </c>
      <c r="S28" s="54"/>
      <c r="T28" s="54">
        <v>1</v>
      </c>
      <c r="U28" s="54"/>
      <c r="V28" s="50"/>
      <c r="W28" s="137">
        <v>4</v>
      </c>
      <c r="X28" s="54">
        <v>2</v>
      </c>
      <c r="Y28" s="54"/>
      <c r="Z28" s="54">
        <v>1</v>
      </c>
      <c r="AA28" s="54"/>
      <c r="AB28" s="50" t="s">
        <v>20</v>
      </c>
      <c r="AC28" s="137">
        <v>4</v>
      </c>
      <c r="AD28" s="53">
        <v>2</v>
      </c>
      <c r="AE28" s="54">
        <v>1</v>
      </c>
      <c r="AF28" s="124"/>
      <c r="AG28" s="54"/>
      <c r="AH28" s="50" t="s">
        <v>20</v>
      </c>
      <c r="AI28" s="137">
        <v>4</v>
      </c>
      <c r="AJ28" s="54">
        <v>1</v>
      </c>
      <c r="AK28" s="54">
        <v>2</v>
      </c>
      <c r="AL28" s="124"/>
      <c r="AM28" s="54"/>
      <c r="AN28" s="50" t="s">
        <v>20</v>
      </c>
      <c r="AO28" s="137">
        <v>4</v>
      </c>
      <c r="AP28" s="53"/>
      <c r="AQ28" s="54"/>
      <c r="AR28" s="54"/>
      <c r="AS28" s="54"/>
      <c r="AT28" s="50"/>
      <c r="AU28" s="177"/>
      <c r="AV28" s="262"/>
      <c r="AW28" s="102"/>
    </row>
    <row r="29" spans="1:49" s="101" customFormat="1" ht="13.5" customHeight="1">
      <c r="A29" s="47">
        <v>8</v>
      </c>
      <c r="B29" s="34" t="s">
        <v>36</v>
      </c>
      <c r="C29" s="48">
        <f t="shared" si="3"/>
        <v>1</v>
      </c>
      <c r="D29" s="51">
        <f t="shared" si="4"/>
        <v>5</v>
      </c>
      <c r="E29" s="129">
        <f t="shared" si="5"/>
        <v>60</v>
      </c>
      <c r="F29" s="38"/>
      <c r="G29" s="36"/>
      <c r="H29" s="36"/>
      <c r="I29" s="36"/>
      <c r="J29" s="37"/>
      <c r="K29" s="138"/>
      <c r="L29" s="38"/>
      <c r="M29" s="36"/>
      <c r="N29" s="36"/>
      <c r="O29" s="36"/>
      <c r="P29" s="37"/>
      <c r="Q29" s="138"/>
      <c r="R29" s="45"/>
      <c r="S29" s="46"/>
      <c r="T29" s="46"/>
      <c r="U29" s="46"/>
      <c r="V29" s="37"/>
      <c r="W29" s="138"/>
      <c r="X29" s="46"/>
      <c r="Y29" s="46"/>
      <c r="Z29" s="46"/>
      <c r="AA29" s="46"/>
      <c r="AB29" s="37"/>
      <c r="AC29" s="138"/>
      <c r="AD29" s="45"/>
      <c r="AE29" s="46"/>
      <c r="AF29" s="46"/>
      <c r="AG29" s="46"/>
      <c r="AH29" s="37"/>
      <c r="AI29" s="138"/>
      <c r="AJ29" s="46">
        <v>2</v>
      </c>
      <c r="AK29" s="46">
        <v>1</v>
      </c>
      <c r="AL29" s="46">
        <v>1</v>
      </c>
      <c r="AM29" s="46"/>
      <c r="AN29" s="37" t="s">
        <v>20</v>
      </c>
      <c r="AO29" s="138">
        <v>5</v>
      </c>
      <c r="AP29" s="45"/>
      <c r="AQ29" s="46"/>
      <c r="AR29" s="46"/>
      <c r="AS29" s="46"/>
      <c r="AT29" s="37"/>
      <c r="AU29" s="178"/>
      <c r="AW29" s="102"/>
    </row>
    <row r="30" spans="1:47" s="102" customFormat="1" ht="15" customHeight="1">
      <c r="A30" s="47">
        <v>9</v>
      </c>
      <c r="B30" s="44" t="s">
        <v>28</v>
      </c>
      <c r="C30" s="48">
        <f t="shared" si="3"/>
        <v>1</v>
      </c>
      <c r="D30" s="51">
        <f t="shared" si="4"/>
        <v>5</v>
      </c>
      <c r="E30" s="129">
        <f t="shared" si="5"/>
        <v>60</v>
      </c>
      <c r="F30" s="51"/>
      <c r="G30" s="49"/>
      <c r="H30" s="49"/>
      <c r="I30" s="49"/>
      <c r="J30" s="50"/>
      <c r="K30" s="137"/>
      <c r="L30" s="51"/>
      <c r="M30" s="49"/>
      <c r="N30" s="49"/>
      <c r="O30" s="49"/>
      <c r="P30" s="50"/>
      <c r="Q30" s="137"/>
      <c r="R30" s="53">
        <v>2</v>
      </c>
      <c r="S30" s="54"/>
      <c r="T30" s="54">
        <v>1</v>
      </c>
      <c r="U30" s="54">
        <v>1</v>
      </c>
      <c r="V30" s="50" t="s">
        <v>20</v>
      </c>
      <c r="W30" s="137">
        <v>5</v>
      </c>
      <c r="X30" s="54"/>
      <c r="Y30" s="54"/>
      <c r="Z30" s="54"/>
      <c r="AA30" s="54"/>
      <c r="AB30" s="50"/>
      <c r="AC30" s="137"/>
      <c r="AD30" s="53"/>
      <c r="AE30" s="54"/>
      <c r="AF30" s="54"/>
      <c r="AG30" s="54"/>
      <c r="AH30" s="50"/>
      <c r="AI30" s="137"/>
      <c r="AJ30" s="54"/>
      <c r="AK30" s="54"/>
      <c r="AL30" s="54"/>
      <c r="AM30" s="54"/>
      <c r="AN30" s="50"/>
      <c r="AO30" s="137"/>
      <c r="AP30" s="53"/>
      <c r="AQ30" s="54"/>
      <c r="AR30" s="54"/>
      <c r="AS30" s="54"/>
      <c r="AT30" s="50"/>
      <c r="AU30" s="177"/>
    </row>
    <row r="31" spans="1:49" s="114" customFormat="1" ht="17.25" customHeight="1">
      <c r="A31" s="47">
        <v>10</v>
      </c>
      <c r="B31" s="116" t="s">
        <v>112</v>
      </c>
      <c r="C31" s="48">
        <f t="shared" si="3"/>
        <v>0</v>
      </c>
      <c r="D31" s="51">
        <f t="shared" si="4"/>
        <v>3</v>
      </c>
      <c r="E31" s="129">
        <f t="shared" si="5"/>
        <v>45</v>
      </c>
      <c r="F31" s="51"/>
      <c r="G31" s="49"/>
      <c r="H31" s="49"/>
      <c r="I31" s="49"/>
      <c r="J31" s="50"/>
      <c r="K31" s="137"/>
      <c r="L31" s="51"/>
      <c r="M31" s="49"/>
      <c r="N31" s="49"/>
      <c r="O31" s="49"/>
      <c r="P31" s="50"/>
      <c r="Q31" s="137"/>
      <c r="R31" s="53"/>
      <c r="S31" s="54"/>
      <c r="T31" s="54"/>
      <c r="U31" s="54"/>
      <c r="V31" s="50"/>
      <c r="W31" s="137"/>
      <c r="X31" s="54">
        <v>1</v>
      </c>
      <c r="Y31" s="54"/>
      <c r="Z31" s="54">
        <v>1</v>
      </c>
      <c r="AA31" s="54">
        <v>1</v>
      </c>
      <c r="AB31" s="50"/>
      <c r="AC31" s="137">
        <v>3</v>
      </c>
      <c r="AD31" s="51"/>
      <c r="AE31" s="49"/>
      <c r="AF31" s="49"/>
      <c r="AG31" s="49"/>
      <c r="AH31" s="50"/>
      <c r="AI31" s="137"/>
      <c r="AJ31" s="54"/>
      <c r="AK31" s="54"/>
      <c r="AL31" s="54"/>
      <c r="AM31" s="54"/>
      <c r="AN31" s="50"/>
      <c r="AO31" s="137"/>
      <c r="AP31" s="53"/>
      <c r="AQ31" s="54"/>
      <c r="AR31" s="54"/>
      <c r="AS31" s="54"/>
      <c r="AT31" s="50"/>
      <c r="AU31" s="177"/>
      <c r="AV31" s="191"/>
      <c r="AW31" s="102"/>
    </row>
    <row r="32" spans="1:51" s="114" customFormat="1" ht="27" customHeight="1">
      <c r="A32" s="47">
        <v>11</v>
      </c>
      <c r="B32" s="117" t="s">
        <v>52</v>
      </c>
      <c r="C32" s="48">
        <f t="shared" si="3"/>
        <v>0</v>
      </c>
      <c r="D32" s="51">
        <f t="shared" si="4"/>
        <v>5</v>
      </c>
      <c r="E32" s="129">
        <f t="shared" si="5"/>
        <v>75</v>
      </c>
      <c r="F32" s="51"/>
      <c r="G32" s="49"/>
      <c r="H32" s="49"/>
      <c r="I32" s="49"/>
      <c r="J32" s="50"/>
      <c r="K32" s="137"/>
      <c r="L32" s="51"/>
      <c r="M32" s="49"/>
      <c r="N32" s="49"/>
      <c r="O32" s="49"/>
      <c r="P32" s="50"/>
      <c r="Q32" s="137"/>
      <c r="R32" s="53"/>
      <c r="S32" s="54"/>
      <c r="T32" s="54"/>
      <c r="U32" s="54"/>
      <c r="V32" s="50"/>
      <c r="W32" s="137"/>
      <c r="X32" s="54">
        <v>2</v>
      </c>
      <c r="Y32" s="54">
        <v>1</v>
      </c>
      <c r="Z32" s="54"/>
      <c r="AA32" s="54"/>
      <c r="AB32" s="50"/>
      <c r="AC32" s="137">
        <v>3</v>
      </c>
      <c r="AD32" s="53">
        <v>1</v>
      </c>
      <c r="AE32" s="54"/>
      <c r="AF32" s="54"/>
      <c r="AG32" s="49">
        <v>1</v>
      </c>
      <c r="AH32" s="50"/>
      <c r="AI32" s="137">
        <v>2</v>
      </c>
      <c r="AJ32" s="54"/>
      <c r="AK32" s="54"/>
      <c r="AL32" s="54"/>
      <c r="AM32" s="54"/>
      <c r="AN32" s="50"/>
      <c r="AO32" s="137"/>
      <c r="AP32" s="53"/>
      <c r="AQ32" s="54"/>
      <c r="AR32" s="54"/>
      <c r="AS32" s="54"/>
      <c r="AT32" s="50"/>
      <c r="AU32" s="177"/>
      <c r="AV32" s="259"/>
      <c r="AW32" s="102"/>
      <c r="AY32" s="200"/>
    </row>
    <row r="33" spans="1:49" s="101" customFormat="1" ht="15" customHeight="1">
      <c r="A33" s="47">
        <v>12</v>
      </c>
      <c r="B33" s="117" t="s">
        <v>70</v>
      </c>
      <c r="C33" s="48">
        <f t="shared" si="3"/>
        <v>1</v>
      </c>
      <c r="D33" s="51">
        <f t="shared" si="4"/>
        <v>5</v>
      </c>
      <c r="E33" s="129">
        <f t="shared" si="5"/>
        <v>60</v>
      </c>
      <c r="F33" s="38"/>
      <c r="G33" s="36"/>
      <c r="H33" s="36"/>
      <c r="I33" s="36"/>
      <c r="J33" s="37"/>
      <c r="K33" s="138"/>
      <c r="L33" s="38"/>
      <c r="M33" s="36"/>
      <c r="N33" s="36"/>
      <c r="O33" s="36"/>
      <c r="P33" s="37"/>
      <c r="Q33" s="138"/>
      <c r="R33" s="45"/>
      <c r="S33" s="46"/>
      <c r="T33" s="46"/>
      <c r="U33" s="46"/>
      <c r="V33" s="37"/>
      <c r="W33" s="138"/>
      <c r="X33" s="46"/>
      <c r="Y33" s="46"/>
      <c r="Z33" s="46"/>
      <c r="AA33" s="46"/>
      <c r="AB33" s="37"/>
      <c r="AC33" s="138"/>
      <c r="AD33" s="45"/>
      <c r="AE33" s="46"/>
      <c r="AF33" s="46"/>
      <c r="AG33" s="46"/>
      <c r="AH33" s="37"/>
      <c r="AI33" s="138"/>
      <c r="AJ33" s="46">
        <v>2</v>
      </c>
      <c r="AK33" s="46">
        <v>1</v>
      </c>
      <c r="AL33" s="46"/>
      <c r="AM33" s="46">
        <v>1</v>
      </c>
      <c r="AN33" s="37" t="s">
        <v>20</v>
      </c>
      <c r="AO33" s="138">
        <v>5</v>
      </c>
      <c r="AP33" s="45"/>
      <c r="AQ33" s="46"/>
      <c r="AR33" s="46"/>
      <c r="AS33" s="46"/>
      <c r="AT33" s="37"/>
      <c r="AU33" s="178"/>
      <c r="AV33" s="263"/>
      <c r="AW33" s="102"/>
    </row>
    <row r="34" spans="1:47" s="102" customFormat="1" ht="15" customHeight="1">
      <c r="A34" s="47">
        <v>13</v>
      </c>
      <c r="B34" s="44" t="s">
        <v>27</v>
      </c>
      <c r="C34" s="48">
        <f t="shared" si="3"/>
        <v>0</v>
      </c>
      <c r="D34" s="51">
        <f t="shared" si="4"/>
        <v>2</v>
      </c>
      <c r="E34" s="129">
        <f t="shared" si="5"/>
        <v>30</v>
      </c>
      <c r="F34" s="51"/>
      <c r="G34" s="49"/>
      <c r="H34" s="49"/>
      <c r="I34" s="49"/>
      <c r="J34" s="50"/>
      <c r="K34" s="137"/>
      <c r="L34" s="51"/>
      <c r="M34" s="49"/>
      <c r="N34" s="49"/>
      <c r="O34" s="49"/>
      <c r="P34" s="50"/>
      <c r="Q34" s="137"/>
      <c r="R34" s="53"/>
      <c r="S34" s="54"/>
      <c r="T34" s="54"/>
      <c r="U34" s="54"/>
      <c r="V34" s="50"/>
      <c r="W34" s="137"/>
      <c r="X34" s="54"/>
      <c r="Y34" s="54"/>
      <c r="Z34" s="54">
        <v>2</v>
      </c>
      <c r="AA34" s="54"/>
      <c r="AB34" s="50"/>
      <c r="AC34" s="137">
        <v>2</v>
      </c>
      <c r="AD34" s="53"/>
      <c r="AE34" s="54"/>
      <c r="AF34" s="54"/>
      <c r="AG34" s="54"/>
      <c r="AH34" s="50"/>
      <c r="AI34" s="137"/>
      <c r="AJ34" s="54"/>
      <c r="AK34" s="54"/>
      <c r="AL34" s="54"/>
      <c r="AM34" s="54"/>
      <c r="AN34" s="50"/>
      <c r="AO34" s="137"/>
      <c r="AP34" s="53"/>
      <c r="AQ34" s="54"/>
      <c r="AR34" s="54"/>
      <c r="AS34" s="54"/>
      <c r="AT34" s="50"/>
      <c r="AU34" s="177"/>
    </row>
    <row r="35" spans="1:49" s="103" customFormat="1" ht="15" customHeight="1">
      <c r="A35" s="47">
        <v>14</v>
      </c>
      <c r="B35" s="116" t="s">
        <v>37</v>
      </c>
      <c r="C35" s="48">
        <f t="shared" si="3"/>
        <v>0</v>
      </c>
      <c r="D35" s="51">
        <f t="shared" si="4"/>
        <v>4</v>
      </c>
      <c r="E35" s="129">
        <f t="shared" si="5"/>
        <v>45</v>
      </c>
      <c r="F35" s="38">
        <v>1</v>
      </c>
      <c r="G35" s="36"/>
      <c r="H35" s="36"/>
      <c r="I35" s="46">
        <v>1</v>
      </c>
      <c r="J35" s="37"/>
      <c r="K35" s="138">
        <v>3</v>
      </c>
      <c r="L35" s="38"/>
      <c r="M35" s="36"/>
      <c r="N35" s="36">
        <v>1</v>
      </c>
      <c r="O35" s="36"/>
      <c r="P35" s="37"/>
      <c r="Q35" s="138">
        <v>1</v>
      </c>
      <c r="R35" s="45"/>
      <c r="S35" s="46"/>
      <c r="T35" s="46"/>
      <c r="U35" s="46"/>
      <c r="V35" s="37"/>
      <c r="W35" s="138"/>
      <c r="X35" s="46"/>
      <c r="Y35" s="46"/>
      <c r="Z35" s="46"/>
      <c r="AA35" s="46"/>
      <c r="AB35" s="37"/>
      <c r="AC35" s="138"/>
      <c r="AD35" s="45"/>
      <c r="AE35" s="46"/>
      <c r="AF35" s="46"/>
      <c r="AG35" s="46"/>
      <c r="AH35" s="37"/>
      <c r="AI35" s="138"/>
      <c r="AJ35" s="46"/>
      <c r="AK35" s="46"/>
      <c r="AL35" s="46"/>
      <c r="AM35" s="46"/>
      <c r="AN35" s="37"/>
      <c r="AO35" s="138"/>
      <c r="AP35" s="45"/>
      <c r="AQ35" s="46"/>
      <c r="AR35" s="46"/>
      <c r="AS35" s="46"/>
      <c r="AT35" s="37"/>
      <c r="AU35" s="178"/>
      <c r="AV35" s="192"/>
      <c r="AW35" s="102"/>
    </row>
    <row r="36" spans="1:47" s="102" customFormat="1" ht="15" customHeight="1">
      <c r="A36" s="47">
        <v>15</v>
      </c>
      <c r="B36" s="184" t="s">
        <v>23</v>
      </c>
      <c r="C36" s="48">
        <f t="shared" si="3"/>
        <v>1</v>
      </c>
      <c r="D36" s="51">
        <f t="shared" si="4"/>
        <v>6</v>
      </c>
      <c r="E36" s="129">
        <f t="shared" si="5"/>
        <v>75</v>
      </c>
      <c r="F36" s="51"/>
      <c r="G36" s="49"/>
      <c r="H36" s="49"/>
      <c r="I36" s="49"/>
      <c r="J36" s="50"/>
      <c r="K36" s="137"/>
      <c r="L36" s="51">
        <v>1</v>
      </c>
      <c r="M36" s="49"/>
      <c r="N36" s="49">
        <v>1</v>
      </c>
      <c r="O36" s="49"/>
      <c r="P36" s="50"/>
      <c r="Q36" s="137">
        <v>1</v>
      </c>
      <c r="R36" s="53">
        <v>1</v>
      </c>
      <c r="S36" s="54">
        <v>1</v>
      </c>
      <c r="T36" s="54">
        <v>1</v>
      </c>
      <c r="U36" s="54"/>
      <c r="V36" s="50" t="s">
        <v>20</v>
      </c>
      <c r="W36" s="137">
        <v>5</v>
      </c>
      <c r="X36" s="54"/>
      <c r="Y36" s="54"/>
      <c r="Z36" s="54"/>
      <c r="AA36" s="54"/>
      <c r="AB36" s="50"/>
      <c r="AC36" s="137"/>
      <c r="AD36" s="53"/>
      <c r="AE36" s="54"/>
      <c r="AF36" s="54"/>
      <c r="AG36" s="54"/>
      <c r="AH36" s="50"/>
      <c r="AI36" s="137"/>
      <c r="AJ36" s="54"/>
      <c r="AK36" s="54"/>
      <c r="AL36" s="54"/>
      <c r="AM36" s="54"/>
      <c r="AN36" s="50"/>
      <c r="AO36" s="137"/>
      <c r="AP36" s="53"/>
      <c r="AQ36" s="54"/>
      <c r="AR36" s="54"/>
      <c r="AS36" s="54"/>
      <c r="AT36" s="50"/>
      <c r="AU36" s="177"/>
    </row>
    <row r="37" spans="1:47" s="102" customFormat="1" ht="20.25" customHeight="1">
      <c r="A37" s="47">
        <v>16</v>
      </c>
      <c r="B37" s="185" t="s">
        <v>24</v>
      </c>
      <c r="C37" s="48">
        <f t="shared" si="3"/>
        <v>0</v>
      </c>
      <c r="D37" s="51">
        <f t="shared" si="4"/>
        <v>7</v>
      </c>
      <c r="E37" s="129">
        <f t="shared" si="5"/>
        <v>75</v>
      </c>
      <c r="F37" s="51"/>
      <c r="G37" s="49"/>
      <c r="H37" s="49"/>
      <c r="I37" s="49"/>
      <c r="J37" s="50"/>
      <c r="K37" s="137"/>
      <c r="L37" s="51"/>
      <c r="M37" s="49"/>
      <c r="N37" s="49"/>
      <c r="O37" s="49"/>
      <c r="P37" s="50"/>
      <c r="Q37" s="137"/>
      <c r="R37" s="53">
        <v>1</v>
      </c>
      <c r="S37" s="54">
        <v>1</v>
      </c>
      <c r="T37" s="54"/>
      <c r="U37" s="54"/>
      <c r="V37" s="50"/>
      <c r="W37" s="137">
        <v>3</v>
      </c>
      <c r="X37" s="54">
        <v>1</v>
      </c>
      <c r="Y37" s="54">
        <v>1</v>
      </c>
      <c r="Z37" s="54">
        <v>1</v>
      </c>
      <c r="AA37" s="54"/>
      <c r="AB37" s="50"/>
      <c r="AC37" s="137">
        <v>4</v>
      </c>
      <c r="AD37" s="53"/>
      <c r="AE37" s="54"/>
      <c r="AF37" s="54"/>
      <c r="AG37" s="54"/>
      <c r="AH37" s="50"/>
      <c r="AI37" s="137"/>
      <c r="AJ37" s="54"/>
      <c r="AK37" s="54"/>
      <c r="AL37" s="54"/>
      <c r="AM37" s="54"/>
      <c r="AN37" s="50"/>
      <c r="AO37" s="137"/>
      <c r="AP37" s="53"/>
      <c r="AQ37" s="54"/>
      <c r="AR37" s="54"/>
      <c r="AS37" s="54"/>
      <c r="AT37" s="50"/>
      <c r="AU37" s="177"/>
    </row>
    <row r="38" spans="1:47" s="102" customFormat="1" ht="15" customHeight="1">
      <c r="A38" s="47">
        <v>17</v>
      </c>
      <c r="B38" s="184" t="s">
        <v>71</v>
      </c>
      <c r="C38" s="48">
        <f t="shared" si="3"/>
        <v>0</v>
      </c>
      <c r="D38" s="51">
        <f t="shared" si="4"/>
        <v>2</v>
      </c>
      <c r="E38" s="129">
        <f t="shared" si="5"/>
        <v>30</v>
      </c>
      <c r="F38" s="51"/>
      <c r="G38" s="49"/>
      <c r="H38" s="49"/>
      <c r="I38" s="49"/>
      <c r="J38" s="50"/>
      <c r="K38" s="137"/>
      <c r="L38" s="51"/>
      <c r="M38" s="49"/>
      <c r="N38" s="49"/>
      <c r="O38" s="49"/>
      <c r="P38" s="50"/>
      <c r="Q38" s="137"/>
      <c r="R38" s="53">
        <v>1</v>
      </c>
      <c r="S38" s="54"/>
      <c r="T38" s="54">
        <v>1</v>
      </c>
      <c r="U38" s="54"/>
      <c r="V38" s="50"/>
      <c r="W38" s="137">
        <v>2</v>
      </c>
      <c r="X38" s="54"/>
      <c r="Y38" s="54"/>
      <c r="Z38" s="54"/>
      <c r="AA38" s="54"/>
      <c r="AB38" s="50"/>
      <c r="AC38" s="137"/>
      <c r="AD38" s="53"/>
      <c r="AE38" s="54"/>
      <c r="AF38" s="54"/>
      <c r="AG38" s="54"/>
      <c r="AH38" s="50"/>
      <c r="AI38" s="137"/>
      <c r="AJ38" s="54"/>
      <c r="AK38" s="54"/>
      <c r="AL38" s="54"/>
      <c r="AM38" s="54"/>
      <c r="AN38" s="50"/>
      <c r="AO38" s="137"/>
      <c r="AP38" s="53"/>
      <c r="AQ38" s="54"/>
      <c r="AR38" s="54"/>
      <c r="AS38" s="54"/>
      <c r="AT38" s="50"/>
      <c r="AU38" s="177"/>
    </row>
    <row r="39" spans="1:49" s="114" customFormat="1" ht="15" customHeight="1">
      <c r="A39" s="47">
        <v>18</v>
      </c>
      <c r="B39" s="184" t="s">
        <v>50</v>
      </c>
      <c r="C39" s="48">
        <f t="shared" si="3"/>
        <v>0</v>
      </c>
      <c r="D39" s="51">
        <f t="shared" si="4"/>
        <v>3</v>
      </c>
      <c r="E39" s="129">
        <f t="shared" si="5"/>
        <v>45</v>
      </c>
      <c r="F39" s="51"/>
      <c r="G39" s="49"/>
      <c r="H39" s="49"/>
      <c r="I39" s="49"/>
      <c r="J39" s="50"/>
      <c r="K39" s="137"/>
      <c r="L39" s="51"/>
      <c r="M39" s="49"/>
      <c r="N39" s="49"/>
      <c r="O39" s="49"/>
      <c r="P39" s="50"/>
      <c r="Q39" s="137"/>
      <c r="R39" s="51"/>
      <c r="S39" s="49"/>
      <c r="T39" s="49"/>
      <c r="U39" s="49"/>
      <c r="V39" s="50"/>
      <c r="W39" s="137"/>
      <c r="X39" s="54"/>
      <c r="Y39" s="54"/>
      <c r="Z39" s="54"/>
      <c r="AA39" s="54"/>
      <c r="AB39" s="50"/>
      <c r="AC39" s="137"/>
      <c r="AD39" s="53">
        <v>2</v>
      </c>
      <c r="AE39" s="124"/>
      <c r="AF39" s="54">
        <v>1</v>
      </c>
      <c r="AG39" s="54"/>
      <c r="AH39" s="50"/>
      <c r="AI39" s="137">
        <v>3</v>
      </c>
      <c r="AJ39" s="54"/>
      <c r="AK39" s="54"/>
      <c r="AL39" s="54"/>
      <c r="AM39" s="54"/>
      <c r="AN39" s="50"/>
      <c r="AO39" s="137"/>
      <c r="AP39" s="53"/>
      <c r="AQ39" s="54"/>
      <c r="AR39" s="54"/>
      <c r="AS39" s="54"/>
      <c r="AT39" s="50"/>
      <c r="AU39" s="177"/>
      <c r="AV39" s="191"/>
      <c r="AW39" s="102"/>
    </row>
    <row r="40" spans="1:49" s="114" customFormat="1" ht="15" customHeight="1">
      <c r="A40" s="47">
        <v>19</v>
      </c>
      <c r="B40" s="186" t="s">
        <v>40</v>
      </c>
      <c r="C40" s="48">
        <f t="shared" si="3"/>
        <v>0</v>
      </c>
      <c r="D40" s="51">
        <f t="shared" si="4"/>
        <v>3</v>
      </c>
      <c r="E40" s="129">
        <f t="shared" si="5"/>
        <v>45</v>
      </c>
      <c r="F40" s="120"/>
      <c r="G40" s="111"/>
      <c r="H40" s="111"/>
      <c r="I40" s="111"/>
      <c r="J40" s="112"/>
      <c r="K40" s="140"/>
      <c r="L40" s="120"/>
      <c r="M40" s="111"/>
      <c r="N40" s="111"/>
      <c r="O40" s="111"/>
      <c r="P40" s="112"/>
      <c r="Q40" s="140"/>
      <c r="R40" s="121">
        <v>2</v>
      </c>
      <c r="S40" s="113">
        <v>1</v>
      </c>
      <c r="T40" s="113"/>
      <c r="U40" s="113"/>
      <c r="V40" s="112"/>
      <c r="W40" s="140">
        <v>3</v>
      </c>
      <c r="X40" s="113"/>
      <c r="Y40" s="113"/>
      <c r="Z40" s="113"/>
      <c r="AA40" s="113"/>
      <c r="AB40" s="112"/>
      <c r="AC40" s="140"/>
      <c r="AD40" s="121"/>
      <c r="AE40" s="113"/>
      <c r="AF40" s="113"/>
      <c r="AG40" s="113"/>
      <c r="AH40" s="112"/>
      <c r="AI40" s="140"/>
      <c r="AJ40" s="113"/>
      <c r="AK40" s="113"/>
      <c r="AL40" s="113"/>
      <c r="AM40" s="113"/>
      <c r="AN40" s="112"/>
      <c r="AO40" s="140"/>
      <c r="AP40" s="121"/>
      <c r="AQ40" s="113"/>
      <c r="AR40" s="113"/>
      <c r="AS40" s="113"/>
      <c r="AT40" s="112"/>
      <c r="AU40" s="180"/>
      <c r="AV40" s="191"/>
      <c r="AW40" s="102"/>
    </row>
    <row r="41" spans="1:49" s="103" customFormat="1" ht="22.5" customHeight="1">
      <c r="A41" s="47">
        <v>20</v>
      </c>
      <c r="B41" s="187" t="s">
        <v>69</v>
      </c>
      <c r="C41" s="48">
        <f t="shared" si="3"/>
        <v>0</v>
      </c>
      <c r="D41" s="51">
        <f t="shared" si="4"/>
        <v>3</v>
      </c>
      <c r="E41" s="129">
        <f t="shared" si="5"/>
        <v>45</v>
      </c>
      <c r="F41" s="38"/>
      <c r="G41" s="36"/>
      <c r="H41" s="36"/>
      <c r="I41" s="36"/>
      <c r="J41" s="37"/>
      <c r="K41" s="138"/>
      <c r="L41" s="38"/>
      <c r="M41" s="36"/>
      <c r="N41" s="36"/>
      <c r="O41" s="36"/>
      <c r="P41" s="37"/>
      <c r="Q41" s="138"/>
      <c r="R41" s="38"/>
      <c r="S41" s="36"/>
      <c r="T41" s="36"/>
      <c r="U41" s="36"/>
      <c r="V41" s="37"/>
      <c r="W41" s="138"/>
      <c r="X41" s="46">
        <v>2</v>
      </c>
      <c r="Y41" s="46"/>
      <c r="Z41" s="46"/>
      <c r="AA41" s="46">
        <v>1</v>
      </c>
      <c r="AB41" s="37"/>
      <c r="AC41" s="138">
        <v>3</v>
      </c>
      <c r="AD41" s="45"/>
      <c r="AE41" s="46"/>
      <c r="AF41" s="46"/>
      <c r="AG41" s="46"/>
      <c r="AH41" s="37"/>
      <c r="AI41" s="138"/>
      <c r="AJ41" s="46"/>
      <c r="AK41" s="46"/>
      <c r="AL41" s="46"/>
      <c r="AM41" s="46"/>
      <c r="AN41" s="37"/>
      <c r="AO41" s="138"/>
      <c r="AP41" s="45"/>
      <c r="AQ41" s="46"/>
      <c r="AR41" s="46"/>
      <c r="AS41" s="46"/>
      <c r="AT41" s="37"/>
      <c r="AU41" s="178"/>
      <c r="AV41" s="192"/>
      <c r="AW41" s="102"/>
    </row>
    <row r="42" spans="1:49" s="114" customFormat="1" ht="15" customHeight="1">
      <c r="A42" s="47">
        <v>21</v>
      </c>
      <c r="B42" s="188" t="s">
        <v>25</v>
      </c>
      <c r="C42" s="48">
        <f t="shared" si="3"/>
        <v>2</v>
      </c>
      <c r="D42" s="51">
        <f t="shared" si="4"/>
        <v>7</v>
      </c>
      <c r="E42" s="129">
        <f t="shared" si="5"/>
        <v>75</v>
      </c>
      <c r="F42" s="120"/>
      <c r="G42" s="111"/>
      <c r="H42" s="111"/>
      <c r="I42" s="111"/>
      <c r="J42" s="112"/>
      <c r="K42" s="140"/>
      <c r="L42" s="120"/>
      <c r="M42" s="111"/>
      <c r="N42" s="111"/>
      <c r="O42" s="111"/>
      <c r="P42" s="112"/>
      <c r="Q42" s="140"/>
      <c r="R42" s="120"/>
      <c r="S42" s="111"/>
      <c r="T42" s="111"/>
      <c r="U42" s="111"/>
      <c r="V42" s="112"/>
      <c r="W42" s="140"/>
      <c r="X42" s="111">
        <v>2</v>
      </c>
      <c r="Y42" s="111">
        <v>1</v>
      </c>
      <c r="Z42" s="111"/>
      <c r="AA42" s="111"/>
      <c r="AB42" s="112" t="s">
        <v>20</v>
      </c>
      <c r="AC42" s="140">
        <v>4</v>
      </c>
      <c r="AD42" s="121">
        <v>1</v>
      </c>
      <c r="AE42" s="113"/>
      <c r="AF42" s="113">
        <v>1</v>
      </c>
      <c r="AG42" s="113"/>
      <c r="AH42" s="112" t="s">
        <v>20</v>
      </c>
      <c r="AI42" s="140">
        <v>3</v>
      </c>
      <c r="AJ42" s="113"/>
      <c r="AK42" s="113"/>
      <c r="AL42" s="113"/>
      <c r="AM42" s="113"/>
      <c r="AN42" s="112"/>
      <c r="AO42" s="140"/>
      <c r="AP42" s="121"/>
      <c r="AQ42" s="113"/>
      <c r="AR42" s="113"/>
      <c r="AS42" s="113"/>
      <c r="AT42" s="112"/>
      <c r="AU42" s="180"/>
      <c r="AV42" s="191"/>
      <c r="AW42" s="102"/>
    </row>
    <row r="43" spans="1:49" s="101" customFormat="1" ht="22.5" customHeight="1">
      <c r="A43" s="47">
        <v>22</v>
      </c>
      <c r="B43" s="189" t="s">
        <v>29</v>
      </c>
      <c r="C43" s="48">
        <f t="shared" si="3"/>
        <v>0</v>
      </c>
      <c r="D43" s="51">
        <f t="shared" si="4"/>
        <v>3</v>
      </c>
      <c r="E43" s="129">
        <f t="shared" si="5"/>
        <v>45</v>
      </c>
      <c r="F43" s="38"/>
      <c r="G43" s="36"/>
      <c r="H43" s="36"/>
      <c r="I43" s="36"/>
      <c r="J43" s="37"/>
      <c r="K43" s="138"/>
      <c r="L43" s="38"/>
      <c r="M43" s="36"/>
      <c r="N43" s="36"/>
      <c r="O43" s="36"/>
      <c r="P43" s="37"/>
      <c r="Q43" s="138"/>
      <c r="R43" s="38"/>
      <c r="S43" s="36"/>
      <c r="T43" s="36"/>
      <c r="U43" s="36"/>
      <c r="V43" s="37"/>
      <c r="W43" s="138"/>
      <c r="X43" s="36"/>
      <c r="Y43" s="36"/>
      <c r="Z43" s="36"/>
      <c r="AA43" s="36"/>
      <c r="AB43" s="37"/>
      <c r="AC43" s="138"/>
      <c r="AD43" s="45">
        <v>1</v>
      </c>
      <c r="AE43" s="46">
        <v>1</v>
      </c>
      <c r="AF43" s="46"/>
      <c r="AG43" s="46">
        <v>1</v>
      </c>
      <c r="AH43" s="37"/>
      <c r="AI43" s="138">
        <v>3</v>
      </c>
      <c r="AJ43" s="46"/>
      <c r="AK43" s="46"/>
      <c r="AL43" s="46"/>
      <c r="AM43" s="46"/>
      <c r="AN43" s="37"/>
      <c r="AO43" s="138"/>
      <c r="AP43" s="45"/>
      <c r="AQ43" s="46"/>
      <c r="AR43" s="46"/>
      <c r="AS43" s="46"/>
      <c r="AT43" s="37"/>
      <c r="AU43" s="178"/>
      <c r="AW43" s="102"/>
    </row>
    <row r="44" spans="1:49" s="114" customFormat="1" ht="15" customHeight="1">
      <c r="A44" s="47">
        <v>23</v>
      </c>
      <c r="B44" s="186" t="s">
        <v>68</v>
      </c>
      <c r="C44" s="48">
        <f t="shared" si="3"/>
        <v>0</v>
      </c>
      <c r="D44" s="51">
        <f t="shared" si="4"/>
        <v>3</v>
      </c>
      <c r="E44" s="129">
        <f t="shared" si="5"/>
        <v>45</v>
      </c>
      <c r="F44" s="120"/>
      <c r="G44" s="111"/>
      <c r="H44" s="111"/>
      <c r="I44" s="111"/>
      <c r="J44" s="112"/>
      <c r="K44" s="140"/>
      <c r="L44" s="120"/>
      <c r="M44" s="111"/>
      <c r="N44" s="111"/>
      <c r="O44" s="111"/>
      <c r="P44" s="112"/>
      <c r="Q44" s="140"/>
      <c r="R44" s="121"/>
      <c r="S44" s="113"/>
      <c r="T44" s="113"/>
      <c r="U44" s="113"/>
      <c r="V44" s="112"/>
      <c r="W44" s="140"/>
      <c r="X44" s="113"/>
      <c r="Y44" s="113"/>
      <c r="Z44" s="113"/>
      <c r="AA44" s="113"/>
      <c r="AB44" s="112"/>
      <c r="AC44" s="140"/>
      <c r="AD44" s="121"/>
      <c r="AE44" s="113"/>
      <c r="AF44" s="113"/>
      <c r="AG44" s="113"/>
      <c r="AH44" s="112"/>
      <c r="AI44" s="140"/>
      <c r="AJ44" s="113">
        <v>2</v>
      </c>
      <c r="AK44" s="113">
        <v>1</v>
      </c>
      <c r="AL44" s="113"/>
      <c r="AM44" s="113"/>
      <c r="AN44" s="112"/>
      <c r="AO44" s="140">
        <v>3</v>
      </c>
      <c r="AP44" s="121"/>
      <c r="AQ44" s="113"/>
      <c r="AR44" s="113"/>
      <c r="AS44" s="113"/>
      <c r="AT44" s="112"/>
      <c r="AU44" s="180"/>
      <c r="AV44" s="191"/>
      <c r="AW44" s="102"/>
    </row>
    <row r="45" spans="1:47" s="102" customFormat="1" ht="26.25" customHeight="1">
      <c r="A45" s="47">
        <v>24</v>
      </c>
      <c r="B45" s="117" t="s">
        <v>54</v>
      </c>
      <c r="C45" s="48">
        <f t="shared" si="3"/>
        <v>0</v>
      </c>
      <c r="D45" s="51">
        <f t="shared" si="4"/>
        <v>2</v>
      </c>
      <c r="E45" s="129">
        <f t="shared" si="5"/>
        <v>30</v>
      </c>
      <c r="F45" s="51"/>
      <c r="G45" s="49"/>
      <c r="H45" s="49"/>
      <c r="I45" s="49"/>
      <c r="J45" s="50"/>
      <c r="K45" s="137"/>
      <c r="L45" s="51"/>
      <c r="M45" s="49"/>
      <c r="N45" s="49"/>
      <c r="O45" s="49"/>
      <c r="P45" s="50"/>
      <c r="Q45" s="137"/>
      <c r="R45" s="51"/>
      <c r="S45" s="49"/>
      <c r="T45" s="49"/>
      <c r="U45" s="49"/>
      <c r="V45" s="50"/>
      <c r="W45" s="137"/>
      <c r="X45" s="49"/>
      <c r="Y45" s="49"/>
      <c r="Z45" s="49"/>
      <c r="AA45" s="49"/>
      <c r="AB45" s="50"/>
      <c r="AC45" s="137"/>
      <c r="AD45" s="53"/>
      <c r="AE45" s="54"/>
      <c r="AF45" s="54"/>
      <c r="AG45" s="54"/>
      <c r="AH45" s="50"/>
      <c r="AI45" s="137"/>
      <c r="AJ45" s="264">
        <v>0.5</v>
      </c>
      <c r="AK45" s="264"/>
      <c r="AL45" s="264"/>
      <c r="AM45" s="264">
        <v>1.5</v>
      </c>
      <c r="AN45" s="50"/>
      <c r="AO45" s="137">
        <v>2</v>
      </c>
      <c r="AP45" s="125"/>
      <c r="AQ45" s="124"/>
      <c r="AR45" s="124"/>
      <c r="AS45" s="124"/>
      <c r="AT45" s="50"/>
      <c r="AU45" s="177"/>
    </row>
    <row r="46" spans="1:49" s="114" customFormat="1" ht="13.5" customHeight="1">
      <c r="A46" s="47">
        <v>25</v>
      </c>
      <c r="B46" s="116" t="s">
        <v>48</v>
      </c>
      <c r="C46" s="48">
        <f t="shared" si="3"/>
        <v>0</v>
      </c>
      <c r="D46" s="51">
        <f t="shared" si="4"/>
        <v>3</v>
      </c>
      <c r="E46" s="129">
        <f t="shared" si="5"/>
        <v>45</v>
      </c>
      <c r="F46" s="51"/>
      <c r="G46" s="49"/>
      <c r="H46" s="49"/>
      <c r="I46" s="49"/>
      <c r="J46" s="50"/>
      <c r="K46" s="137"/>
      <c r="L46" s="51"/>
      <c r="M46" s="49"/>
      <c r="N46" s="49"/>
      <c r="O46" s="49"/>
      <c r="P46" s="50"/>
      <c r="Q46" s="137"/>
      <c r="R46" s="51"/>
      <c r="S46" s="49"/>
      <c r="T46" s="49"/>
      <c r="U46" s="49"/>
      <c r="V46" s="50"/>
      <c r="W46" s="137"/>
      <c r="X46" s="49"/>
      <c r="Y46" s="49"/>
      <c r="Z46" s="49"/>
      <c r="AA46" s="49"/>
      <c r="AB46" s="50"/>
      <c r="AC46" s="137"/>
      <c r="AD46" s="53"/>
      <c r="AE46" s="54"/>
      <c r="AF46" s="54"/>
      <c r="AG46" s="54"/>
      <c r="AH46" s="50"/>
      <c r="AI46" s="137"/>
      <c r="AJ46" s="54"/>
      <c r="AK46" s="54"/>
      <c r="AL46" s="54"/>
      <c r="AM46" s="54"/>
      <c r="AN46" s="50"/>
      <c r="AO46" s="137"/>
      <c r="AP46" s="55">
        <v>1</v>
      </c>
      <c r="AQ46" s="54">
        <v>1</v>
      </c>
      <c r="AR46" s="54"/>
      <c r="AS46" s="52">
        <v>1</v>
      </c>
      <c r="AT46" s="50"/>
      <c r="AU46" s="174">
        <v>3</v>
      </c>
      <c r="AV46" s="191"/>
      <c r="AW46" s="102"/>
    </row>
    <row r="47" spans="1:49" s="103" customFormat="1" ht="15.75" customHeight="1">
      <c r="A47" s="47">
        <v>26</v>
      </c>
      <c r="B47" s="117" t="s">
        <v>66</v>
      </c>
      <c r="C47" s="48">
        <f t="shared" si="3"/>
        <v>1</v>
      </c>
      <c r="D47" s="51">
        <f t="shared" si="4"/>
        <v>16</v>
      </c>
      <c r="E47" s="129">
        <f t="shared" si="5"/>
        <v>225</v>
      </c>
      <c r="F47" s="38"/>
      <c r="G47" s="36"/>
      <c r="H47" s="36"/>
      <c r="I47" s="36"/>
      <c r="J47" s="37"/>
      <c r="K47" s="138"/>
      <c r="L47" s="38"/>
      <c r="M47" s="36"/>
      <c r="N47" s="36"/>
      <c r="O47" s="36"/>
      <c r="P47" s="37"/>
      <c r="Q47" s="138"/>
      <c r="R47" s="38"/>
      <c r="S47" s="36"/>
      <c r="T47" s="36"/>
      <c r="U47" s="36"/>
      <c r="V47" s="37"/>
      <c r="W47" s="138"/>
      <c r="X47" s="36"/>
      <c r="Y47" s="36"/>
      <c r="Z47" s="36"/>
      <c r="AA47" s="36"/>
      <c r="AB47" s="37"/>
      <c r="AC47" s="138"/>
      <c r="AD47" s="45">
        <v>4</v>
      </c>
      <c r="AE47" s="46">
        <v>1</v>
      </c>
      <c r="AF47" s="46"/>
      <c r="AG47" s="46">
        <v>5</v>
      </c>
      <c r="AH47" s="37" t="s">
        <v>20</v>
      </c>
      <c r="AI47" s="138">
        <v>11</v>
      </c>
      <c r="AJ47" s="46">
        <v>2</v>
      </c>
      <c r="AK47" s="46"/>
      <c r="AL47" s="46"/>
      <c r="AM47" s="46">
        <v>3</v>
      </c>
      <c r="AN47" s="37"/>
      <c r="AO47" s="138">
        <v>5</v>
      </c>
      <c r="AP47" s="45"/>
      <c r="AQ47" s="46"/>
      <c r="AR47" s="46"/>
      <c r="AS47" s="46"/>
      <c r="AT47" s="37"/>
      <c r="AU47" s="178"/>
      <c r="AV47" s="192"/>
      <c r="AW47" s="102"/>
    </row>
    <row r="48" spans="1:49" s="103" customFormat="1" ht="15" customHeight="1">
      <c r="A48" s="47">
        <v>27</v>
      </c>
      <c r="B48" s="115" t="s">
        <v>65</v>
      </c>
      <c r="C48" s="48">
        <f t="shared" si="3"/>
        <v>0</v>
      </c>
      <c r="D48" s="51">
        <f t="shared" si="4"/>
        <v>8</v>
      </c>
      <c r="E48" s="129">
        <f t="shared" si="5"/>
        <v>0</v>
      </c>
      <c r="F48" s="38"/>
      <c r="G48" s="36"/>
      <c r="H48" s="36"/>
      <c r="I48" s="36"/>
      <c r="J48" s="37"/>
      <c r="K48" s="138"/>
      <c r="L48" s="38"/>
      <c r="M48" s="36"/>
      <c r="N48" s="36"/>
      <c r="O48" s="36"/>
      <c r="P48" s="37"/>
      <c r="Q48" s="138"/>
      <c r="R48" s="38"/>
      <c r="S48" s="36"/>
      <c r="T48" s="36"/>
      <c r="U48" s="36"/>
      <c r="V48" s="37"/>
      <c r="W48" s="138"/>
      <c r="X48" s="36"/>
      <c r="Y48" s="36"/>
      <c r="Z48" s="36"/>
      <c r="AA48" s="36"/>
      <c r="AB48" s="37"/>
      <c r="AC48" s="138"/>
      <c r="AD48" s="38"/>
      <c r="AE48" s="36"/>
      <c r="AF48" s="36"/>
      <c r="AG48" s="36"/>
      <c r="AH48" s="37"/>
      <c r="AI48" s="138"/>
      <c r="AJ48" s="46"/>
      <c r="AK48" s="46"/>
      <c r="AL48" s="46"/>
      <c r="AM48" s="46"/>
      <c r="AN48" s="37"/>
      <c r="AO48" s="138"/>
      <c r="AP48" s="157"/>
      <c r="AQ48" s="119"/>
      <c r="AR48" s="119"/>
      <c r="AS48" s="119"/>
      <c r="AT48" s="37"/>
      <c r="AU48" s="178">
        <v>8</v>
      </c>
      <c r="AV48" s="192"/>
      <c r="AW48" s="102"/>
    </row>
    <row r="49" spans="1:47" s="102" customFormat="1" ht="15" customHeight="1">
      <c r="A49" s="47">
        <v>28</v>
      </c>
      <c r="B49" s="116" t="s">
        <v>30</v>
      </c>
      <c r="C49" s="48">
        <f t="shared" si="3"/>
        <v>0</v>
      </c>
      <c r="D49" s="51">
        <f t="shared" si="4"/>
        <v>1</v>
      </c>
      <c r="E49" s="129">
        <f t="shared" si="5"/>
        <v>15</v>
      </c>
      <c r="F49" s="51"/>
      <c r="G49" s="49"/>
      <c r="H49" s="49"/>
      <c r="I49" s="49"/>
      <c r="J49" s="50"/>
      <c r="K49" s="137"/>
      <c r="L49" s="51"/>
      <c r="M49" s="49"/>
      <c r="N49" s="49"/>
      <c r="O49" s="49"/>
      <c r="P49" s="50"/>
      <c r="Q49" s="137"/>
      <c r="R49" s="51"/>
      <c r="S49" s="49"/>
      <c r="T49" s="49"/>
      <c r="U49" s="49"/>
      <c r="V49" s="50"/>
      <c r="W49" s="137"/>
      <c r="X49" s="49"/>
      <c r="Y49" s="49"/>
      <c r="Z49" s="49"/>
      <c r="AA49" s="49"/>
      <c r="AB49" s="50"/>
      <c r="AC49" s="137"/>
      <c r="AD49" s="51"/>
      <c r="AE49" s="49"/>
      <c r="AF49" s="49"/>
      <c r="AG49" s="49"/>
      <c r="AH49" s="50"/>
      <c r="AI49" s="137"/>
      <c r="AJ49" s="49"/>
      <c r="AK49" s="49"/>
      <c r="AL49" s="49"/>
      <c r="AM49" s="49">
        <v>1</v>
      </c>
      <c r="AN49" s="50"/>
      <c r="AO49" s="137">
        <v>1</v>
      </c>
      <c r="AP49" s="51"/>
      <c r="AQ49" s="49"/>
      <c r="AR49" s="49"/>
      <c r="AS49" s="49"/>
      <c r="AT49" s="50"/>
      <c r="AU49" s="177"/>
    </row>
    <row r="50" spans="1:47" s="102" customFormat="1" ht="15" customHeight="1">
      <c r="A50" s="47">
        <v>29</v>
      </c>
      <c r="B50" s="116" t="s">
        <v>67</v>
      </c>
      <c r="C50" s="48">
        <f t="shared" si="3"/>
        <v>0</v>
      </c>
      <c r="D50" s="51">
        <f t="shared" si="4"/>
        <v>2</v>
      </c>
      <c r="E50" s="129">
        <f t="shared" si="5"/>
        <v>30</v>
      </c>
      <c r="F50" s="51"/>
      <c r="G50" s="49"/>
      <c r="H50" s="49"/>
      <c r="I50" s="49"/>
      <c r="J50" s="50"/>
      <c r="K50" s="137"/>
      <c r="L50" s="51"/>
      <c r="M50" s="49"/>
      <c r="N50" s="49"/>
      <c r="O50" s="49"/>
      <c r="P50" s="50"/>
      <c r="Q50" s="137"/>
      <c r="R50" s="51"/>
      <c r="S50" s="49"/>
      <c r="T50" s="49"/>
      <c r="U50" s="49"/>
      <c r="V50" s="50"/>
      <c r="W50" s="137"/>
      <c r="X50" s="49"/>
      <c r="Y50" s="49"/>
      <c r="Z50" s="49"/>
      <c r="AA50" s="49"/>
      <c r="AB50" s="50"/>
      <c r="AC50" s="137"/>
      <c r="AD50" s="51"/>
      <c r="AE50" s="49"/>
      <c r="AF50" s="49"/>
      <c r="AG50" s="49"/>
      <c r="AH50" s="50"/>
      <c r="AI50" s="137"/>
      <c r="AJ50" s="49"/>
      <c r="AK50" s="49"/>
      <c r="AL50" s="49"/>
      <c r="AM50" s="49"/>
      <c r="AN50" s="50"/>
      <c r="AO50" s="137"/>
      <c r="AP50" s="51"/>
      <c r="AQ50" s="49"/>
      <c r="AR50" s="49"/>
      <c r="AS50" s="49">
        <v>2</v>
      </c>
      <c r="AT50" s="50"/>
      <c r="AU50" s="177">
        <v>2</v>
      </c>
    </row>
    <row r="51" spans="1:47" s="101" customFormat="1" ht="21" customHeight="1">
      <c r="A51" s="47">
        <v>30</v>
      </c>
      <c r="B51" s="34" t="s">
        <v>64</v>
      </c>
      <c r="C51" s="48">
        <f t="shared" si="3"/>
        <v>1</v>
      </c>
      <c r="D51" s="51">
        <f t="shared" si="4"/>
        <v>5</v>
      </c>
      <c r="E51" s="129">
        <f t="shared" si="5"/>
        <v>0</v>
      </c>
      <c r="F51" s="38"/>
      <c r="G51" s="36"/>
      <c r="H51" s="36"/>
      <c r="I51" s="36"/>
      <c r="J51" s="37"/>
      <c r="K51" s="138"/>
      <c r="L51" s="38"/>
      <c r="M51" s="36"/>
      <c r="N51" s="36"/>
      <c r="O51" s="36"/>
      <c r="P51" s="37"/>
      <c r="Q51" s="138"/>
      <c r="R51" s="38"/>
      <c r="S51" s="36"/>
      <c r="T51" s="36"/>
      <c r="U51" s="36"/>
      <c r="V51" s="37"/>
      <c r="W51" s="138"/>
      <c r="X51" s="36"/>
      <c r="Y51" s="36"/>
      <c r="Z51" s="36"/>
      <c r="AA51" s="36"/>
      <c r="AB51" s="37"/>
      <c r="AC51" s="138"/>
      <c r="AD51" s="38"/>
      <c r="AE51" s="36"/>
      <c r="AF51" s="36"/>
      <c r="AG51" s="36"/>
      <c r="AH51" s="37"/>
      <c r="AI51" s="138"/>
      <c r="AJ51" s="36"/>
      <c r="AK51" s="36"/>
      <c r="AL51" s="36"/>
      <c r="AM51" s="36"/>
      <c r="AN51" s="37"/>
      <c r="AO51" s="138"/>
      <c r="AP51" s="38"/>
      <c r="AQ51" s="36"/>
      <c r="AR51" s="36"/>
      <c r="AS51" s="36">
        <v>0</v>
      </c>
      <c r="AT51" s="37" t="s">
        <v>20</v>
      </c>
      <c r="AU51" s="178">
        <v>5</v>
      </c>
    </row>
    <row r="52" spans="1:47" s="102" customFormat="1" ht="15" customHeight="1">
      <c r="A52" s="47">
        <v>31</v>
      </c>
      <c r="B52" s="44" t="s">
        <v>51</v>
      </c>
      <c r="C52" s="48">
        <f t="shared" si="3"/>
        <v>0</v>
      </c>
      <c r="D52" s="51">
        <f t="shared" si="4"/>
        <v>10</v>
      </c>
      <c r="E52" s="129">
        <f t="shared" si="5"/>
        <v>0</v>
      </c>
      <c r="F52" s="51"/>
      <c r="G52" s="49"/>
      <c r="H52" s="49"/>
      <c r="I52" s="49"/>
      <c r="J52" s="50"/>
      <c r="K52" s="137"/>
      <c r="L52" s="51"/>
      <c r="M52" s="49"/>
      <c r="N52" s="49"/>
      <c r="O52" s="49"/>
      <c r="P52" s="50"/>
      <c r="Q52" s="137"/>
      <c r="R52" s="51"/>
      <c r="S52" s="49"/>
      <c r="T52" s="49"/>
      <c r="U52" s="49"/>
      <c r="V52" s="50"/>
      <c r="W52" s="137"/>
      <c r="X52" s="49"/>
      <c r="Y52" s="49"/>
      <c r="Z52" s="49"/>
      <c r="AA52" s="49"/>
      <c r="AB52" s="50"/>
      <c r="AC52" s="137"/>
      <c r="AD52" s="51"/>
      <c r="AE52" s="49"/>
      <c r="AF52" s="49"/>
      <c r="AG52" s="49"/>
      <c r="AH52" s="50"/>
      <c r="AI52" s="137"/>
      <c r="AJ52" s="49"/>
      <c r="AK52" s="49"/>
      <c r="AL52" s="49"/>
      <c r="AM52" s="49"/>
      <c r="AN52" s="50"/>
      <c r="AO52" s="137"/>
      <c r="AP52" s="51"/>
      <c r="AQ52" s="49"/>
      <c r="AR52" s="49"/>
      <c r="AS52" s="49">
        <v>0</v>
      </c>
      <c r="AT52" s="50"/>
      <c r="AU52" s="177">
        <v>10</v>
      </c>
    </row>
    <row r="53" spans="1:47" s="61" customFormat="1" ht="12.75" customHeight="1" hidden="1" thickBot="1" thickTop="1">
      <c r="A53" s="56"/>
      <c r="B53" s="19">
        <f>SUM(C9:C52)</f>
        <v>18</v>
      </c>
      <c r="E53" s="130"/>
      <c r="F53" s="19">
        <f>SUM(F9:F52)</f>
        <v>14</v>
      </c>
      <c r="G53" s="19">
        <f>SUM(G9:G52)</f>
        <v>8</v>
      </c>
      <c r="H53" s="19">
        <f>SUM(H9:H52)</f>
        <v>2</v>
      </c>
      <c r="I53" s="19">
        <f>SUM(I9:I52)</f>
        <v>1</v>
      </c>
      <c r="J53" s="62">
        <f>COUNTA(J9:J52)</f>
        <v>1</v>
      </c>
      <c r="K53" s="141">
        <f>SUM(K10:K52)</f>
        <v>30</v>
      </c>
      <c r="L53" s="19">
        <f>SUM(L9:L52)</f>
        <v>10</v>
      </c>
      <c r="M53" s="19">
        <f>SUM(M9:M52)</f>
        <v>6</v>
      </c>
      <c r="N53" s="19">
        <f>SUM(N9:N52)</f>
        <v>11</v>
      </c>
      <c r="O53" s="19">
        <f>SUM(O9:O52)</f>
        <v>0</v>
      </c>
      <c r="P53" s="19">
        <f>COUNTA(P9:P52)</f>
        <v>3</v>
      </c>
      <c r="Q53" s="141">
        <f>SUM(Q10:Q52)</f>
        <v>30</v>
      </c>
      <c r="R53" s="19">
        <f>SUM(R9:R52)</f>
        <v>12</v>
      </c>
      <c r="S53" s="19">
        <f>SUM(S9:S52)</f>
        <v>6</v>
      </c>
      <c r="T53" s="19">
        <f>SUM(T9:T52)</f>
        <v>6</v>
      </c>
      <c r="U53" s="19">
        <f>SUM(U9:U52)</f>
        <v>2</v>
      </c>
      <c r="V53" s="19">
        <f>COUNTA(V9:V52)</f>
        <v>3</v>
      </c>
      <c r="W53" s="141">
        <f>SUM(W10:W52)</f>
        <v>30</v>
      </c>
      <c r="X53" s="19">
        <f>SUM(X9:X52)</f>
        <v>12</v>
      </c>
      <c r="Y53" s="19">
        <f>SUM(Y9:Y52)</f>
        <v>5</v>
      </c>
      <c r="Z53" s="19">
        <f>SUM(Z9:Z52)</f>
        <v>6</v>
      </c>
      <c r="AA53" s="19">
        <f>SUM(AA9:AA52)</f>
        <v>3</v>
      </c>
      <c r="AB53" s="19">
        <f>COUNTA(AB9:AB52)</f>
        <v>3</v>
      </c>
      <c r="AC53" s="141">
        <f>SUM(AC10:AC52)</f>
        <v>30</v>
      </c>
      <c r="AD53" s="19">
        <f>SUM(AD9:AD52)</f>
        <v>13</v>
      </c>
      <c r="AE53" s="19">
        <f>SUM(AE9:AE52)</f>
        <v>7</v>
      </c>
      <c r="AF53" s="19">
        <f>SUM(AF9:AF52)</f>
        <v>2</v>
      </c>
      <c r="AG53" s="19">
        <f>SUM(AG9:AG52)</f>
        <v>7</v>
      </c>
      <c r="AH53" s="19">
        <f>COUNTA(AH9:AH52)</f>
        <v>4</v>
      </c>
      <c r="AI53" s="141">
        <f>SUM(AI10:AI52)</f>
        <v>31</v>
      </c>
      <c r="AJ53" s="19">
        <f>SUM(AJ9:AJ52)</f>
        <v>10.5</v>
      </c>
      <c r="AK53" s="19">
        <f>SUM(AK9:AK52)</f>
        <v>8</v>
      </c>
      <c r="AL53" s="19">
        <f>SUM(AL9:AL52)</f>
        <v>1</v>
      </c>
      <c r="AM53" s="19">
        <f>SUM(AM9:AM52)</f>
        <v>6.5</v>
      </c>
      <c r="AN53" s="19">
        <f>COUNTA(AN9:AN52)</f>
        <v>3</v>
      </c>
      <c r="AO53" s="141">
        <f>SUM(AO10:AO52)</f>
        <v>29</v>
      </c>
      <c r="AP53" s="19">
        <f>SUM(AP9:AP52)</f>
        <v>4</v>
      </c>
      <c r="AQ53" s="19">
        <f>SUM(AQ9:AQ52)</f>
        <v>1</v>
      </c>
      <c r="AR53" s="19">
        <f>SUM(AR9:AR52)</f>
        <v>0</v>
      </c>
      <c r="AS53" s="19">
        <f>SUM(AS9:AS52)</f>
        <v>3</v>
      </c>
      <c r="AT53" s="19">
        <f>COUNTA(AT9:AT52)</f>
        <v>1</v>
      </c>
      <c r="AU53" s="181">
        <f>SUM(AU10:AU52)</f>
        <v>30</v>
      </c>
    </row>
    <row r="54" spans="1:47" s="102" customFormat="1" ht="12" customHeight="1" hidden="1" thickBot="1">
      <c r="A54" s="79"/>
      <c r="B54" s="80"/>
      <c r="C54" s="81"/>
      <c r="D54" s="81"/>
      <c r="E54" s="60"/>
      <c r="F54" s="82"/>
      <c r="G54" s="82"/>
      <c r="H54" s="82"/>
      <c r="I54" s="82"/>
      <c r="J54" s="82"/>
      <c r="K54" s="142"/>
      <c r="L54" s="82"/>
      <c r="M54" s="82"/>
      <c r="N54" s="82"/>
      <c r="O54" s="82"/>
      <c r="P54" s="82"/>
      <c r="Q54" s="142"/>
      <c r="R54" s="82"/>
      <c r="S54" s="82"/>
      <c r="T54" s="82"/>
      <c r="U54" s="82"/>
      <c r="V54" s="82"/>
      <c r="W54" s="142"/>
      <c r="X54" s="82"/>
      <c r="Y54" s="82"/>
      <c r="Z54" s="82"/>
      <c r="AA54" s="82"/>
      <c r="AB54" s="82"/>
      <c r="AC54" s="142"/>
      <c r="AD54" s="82"/>
      <c r="AE54" s="82"/>
      <c r="AF54" s="82"/>
      <c r="AG54" s="82"/>
      <c r="AH54" s="82"/>
      <c r="AI54" s="142"/>
      <c r="AJ54" s="82"/>
      <c r="AK54" s="82"/>
      <c r="AL54" s="82"/>
      <c r="AM54" s="82"/>
      <c r="AN54" s="82"/>
      <c r="AO54" s="142"/>
      <c r="AP54" s="82"/>
      <c r="AQ54" s="82"/>
      <c r="AR54" s="82"/>
      <c r="AS54" s="82"/>
      <c r="AT54" s="82"/>
      <c r="AU54" s="182"/>
    </row>
    <row r="55" spans="1:47" s="61" customFormat="1" ht="11.25" customHeight="1" hidden="1">
      <c r="A55" s="27"/>
      <c r="B55" s="28"/>
      <c r="C55" s="29"/>
      <c r="D55" s="32"/>
      <c r="E55" s="131"/>
      <c r="F55" s="32"/>
      <c r="G55" s="30"/>
      <c r="H55" s="30"/>
      <c r="I55" s="30"/>
      <c r="J55" s="31"/>
      <c r="K55" s="136"/>
      <c r="L55" s="32"/>
      <c r="M55" s="30"/>
      <c r="N55" s="30"/>
      <c r="O55" s="30"/>
      <c r="P55" s="31"/>
      <c r="Q55" s="136"/>
      <c r="R55" s="32"/>
      <c r="S55" s="30"/>
      <c r="T55" s="30"/>
      <c r="U55" s="30"/>
      <c r="V55" s="31"/>
      <c r="W55" s="136"/>
      <c r="X55" s="30"/>
      <c r="Y55" s="30"/>
      <c r="Z55" s="30"/>
      <c r="AA55" s="30"/>
      <c r="AB55" s="31"/>
      <c r="AC55" s="136"/>
      <c r="AD55" s="32"/>
      <c r="AE55" s="30"/>
      <c r="AF55" s="30"/>
      <c r="AG55" s="30"/>
      <c r="AH55" s="31"/>
      <c r="AI55" s="136"/>
      <c r="AJ55" s="30"/>
      <c r="AK55" s="30"/>
      <c r="AL55" s="30"/>
      <c r="AM55" s="30"/>
      <c r="AN55" s="31"/>
      <c r="AO55" s="136"/>
      <c r="AP55" s="32"/>
      <c r="AQ55" s="30"/>
      <c r="AR55" s="30"/>
      <c r="AS55" s="30"/>
      <c r="AT55" s="31"/>
      <c r="AU55" s="176"/>
    </row>
    <row r="56" spans="1:47" s="61" customFormat="1" ht="12.75" customHeight="1">
      <c r="A56" s="63"/>
      <c r="B56" s="64" t="s">
        <v>31</v>
      </c>
      <c r="C56" s="24"/>
      <c r="D56" s="24"/>
      <c r="E56" s="132"/>
      <c r="F56" s="26"/>
      <c r="G56" s="26"/>
      <c r="H56" s="26"/>
      <c r="I56" s="26"/>
      <c r="J56" s="26"/>
      <c r="K56" s="136"/>
      <c r="L56" s="26"/>
      <c r="M56" s="26"/>
      <c r="N56" s="26"/>
      <c r="O56" s="26"/>
      <c r="P56" s="26"/>
      <c r="Q56" s="136"/>
      <c r="R56" s="26"/>
      <c r="S56" s="26"/>
      <c r="T56" s="26"/>
      <c r="U56" s="26"/>
      <c r="V56" s="26"/>
      <c r="W56" s="136"/>
      <c r="X56" s="26"/>
      <c r="Y56" s="26"/>
      <c r="Z56" s="26"/>
      <c r="AA56" s="26"/>
      <c r="AB56" s="26"/>
      <c r="AC56" s="136"/>
      <c r="AD56" s="26"/>
      <c r="AE56" s="26"/>
      <c r="AF56" s="26"/>
      <c r="AG56" s="26"/>
      <c r="AH56" s="26"/>
      <c r="AI56" s="136"/>
      <c r="AJ56" s="26"/>
      <c r="AK56" s="26"/>
      <c r="AL56" s="26"/>
      <c r="AM56" s="26"/>
      <c r="AN56" s="26"/>
      <c r="AO56" s="136"/>
      <c r="AP56" s="26"/>
      <c r="AQ56" s="26"/>
      <c r="AR56" s="26"/>
      <c r="AS56" s="26"/>
      <c r="AT56" s="26"/>
      <c r="AU56" s="176"/>
    </row>
    <row r="57" spans="1:47" s="61" customFormat="1" ht="12" thickBot="1">
      <c r="A57" s="65"/>
      <c r="B57" s="66"/>
      <c r="C57" s="158">
        <f>SUM(C10:C52)</f>
        <v>18</v>
      </c>
      <c r="D57" s="159">
        <f>SUM(D10:D15,D17:D20,D22:D52)</f>
        <v>210</v>
      </c>
      <c r="E57" s="160">
        <f>SUM(E10:E15,E17:E20,E22:E52)</f>
        <v>2505</v>
      </c>
      <c r="F57" s="266">
        <f>SUM(F$55:F$55)+F$53</f>
        <v>14</v>
      </c>
      <c r="G57" s="265">
        <f>SUM(G$55:G$55)+G$53</f>
        <v>8</v>
      </c>
      <c r="H57" s="265">
        <f>SUM(H$55:H$55)+H$53</f>
        <v>2</v>
      </c>
      <c r="I57" s="265">
        <f>SUM(I$55:I$55)+I$53</f>
        <v>1</v>
      </c>
      <c r="J57" s="267">
        <f>COUNTA(J$55:J$55)+J$53</f>
        <v>1</v>
      </c>
      <c r="K57" s="268">
        <f>K53</f>
        <v>30</v>
      </c>
      <c r="L57" s="265">
        <f>SUM(L$55:L$55)+L$53</f>
        <v>10</v>
      </c>
      <c r="M57" s="265">
        <f>SUM(M$55:M$55)+M$53</f>
        <v>6</v>
      </c>
      <c r="N57" s="265">
        <f>SUM(N$55:N$55)+N$53</f>
        <v>11</v>
      </c>
      <c r="O57" s="265">
        <f>SUM(O$55:O$55)+O$53</f>
        <v>0</v>
      </c>
      <c r="P57" s="267">
        <f>COUNTA(P$55:P$55)+P$53</f>
        <v>3</v>
      </c>
      <c r="Q57" s="268">
        <f>Q53</f>
        <v>30</v>
      </c>
      <c r="R57" s="265">
        <f>SUM(R$55:R$55)+R$53</f>
        <v>12</v>
      </c>
      <c r="S57" s="265">
        <f>SUM(S$55:S$55)+S$53</f>
        <v>6</v>
      </c>
      <c r="T57" s="265">
        <f>SUM(T$55:T$55)+T$53</f>
        <v>6</v>
      </c>
      <c r="U57" s="265">
        <f>SUM(U$55:U$55)+U$53</f>
        <v>2</v>
      </c>
      <c r="V57" s="267">
        <f>COUNTA(V$55:V$55)+V$53</f>
        <v>3</v>
      </c>
      <c r="W57" s="268">
        <f>W53</f>
        <v>30</v>
      </c>
      <c r="X57" s="265">
        <f>SUM(X$55:X$55)+X$53</f>
        <v>12</v>
      </c>
      <c r="Y57" s="265">
        <f>SUM(Y$55:Y$55)+Y$53</f>
        <v>5</v>
      </c>
      <c r="Z57" s="265">
        <f>SUM(Z$55:Z$55)+Z$53</f>
        <v>6</v>
      </c>
      <c r="AA57" s="265">
        <f>SUM(AA$55:AA$55)+AA$53</f>
        <v>3</v>
      </c>
      <c r="AB57" s="267">
        <f>COUNTA(AB$55:AB$55)+AB$53</f>
        <v>3</v>
      </c>
      <c r="AC57" s="268">
        <f>AC53</f>
        <v>30</v>
      </c>
      <c r="AD57" s="265">
        <f>SUM(AD$55:AD$55)+AD$53</f>
        <v>13</v>
      </c>
      <c r="AE57" s="265">
        <f>SUM(AE$55:AE$55)+AE$53</f>
        <v>7</v>
      </c>
      <c r="AF57" s="265">
        <f>SUM(AF$55:AF$55)+AF$53</f>
        <v>2</v>
      </c>
      <c r="AG57" s="265">
        <f>SUM(AG$55:AG$55)+AG$53</f>
        <v>7</v>
      </c>
      <c r="AH57" s="267">
        <f>COUNTA(AH$55:AH$55)+AH$53</f>
        <v>4</v>
      </c>
      <c r="AI57" s="268">
        <f>AI53</f>
        <v>31</v>
      </c>
      <c r="AJ57" s="265">
        <f>SUM(AJ$55:AJ$55)+AJ$53</f>
        <v>10.5</v>
      </c>
      <c r="AK57" s="265">
        <f>SUM(AK$55:AK$55)+AK$53</f>
        <v>8</v>
      </c>
      <c r="AL57" s="265">
        <f>SUM(AL$55:AL$55)+AL$53</f>
        <v>1</v>
      </c>
      <c r="AM57" s="265">
        <f>SUM(AM$55:AM$55)+AM$53</f>
        <v>6.5</v>
      </c>
      <c r="AN57" s="267">
        <f>COUNTA(AN$55:AN$55)+AN$53</f>
        <v>3</v>
      </c>
      <c r="AO57" s="268">
        <f>AO53</f>
        <v>29</v>
      </c>
      <c r="AP57" s="265">
        <f>SUM(AP$55:AP$55)+AP$53</f>
        <v>4</v>
      </c>
      <c r="AQ57" s="265">
        <f>SUM(AQ$55:AQ$55)+AQ$53</f>
        <v>1</v>
      </c>
      <c r="AR57" s="265">
        <f>SUM(AR$55:AR$55)+AR$53</f>
        <v>0</v>
      </c>
      <c r="AS57" s="265">
        <f>SUM(AS$55:AS$55)+AS$53</f>
        <v>3</v>
      </c>
      <c r="AT57" s="267">
        <f>COUNTA(AT$55:AT$55)+AT$53</f>
        <v>1</v>
      </c>
      <c r="AU57" s="269">
        <f>AU53</f>
        <v>30</v>
      </c>
    </row>
    <row r="58" spans="1:47" s="102" customFormat="1" ht="12" thickBot="1">
      <c r="A58" s="67"/>
      <c r="B58" s="68" t="s">
        <v>32</v>
      </c>
      <c r="C58" s="69"/>
      <c r="D58" s="69"/>
      <c r="E58" s="69">
        <f>E57/15</f>
        <v>167</v>
      </c>
      <c r="F58" s="70"/>
      <c r="G58" s="71">
        <f>SUM(F57:I57)</f>
        <v>25</v>
      </c>
      <c r="H58" s="72"/>
      <c r="I58" s="71"/>
      <c r="J58" s="73"/>
      <c r="K58" s="143"/>
      <c r="L58" s="74"/>
      <c r="M58" s="75">
        <f>SUM(L57:O57)</f>
        <v>27</v>
      </c>
      <c r="N58" s="76"/>
      <c r="O58" s="75"/>
      <c r="P58" s="77"/>
      <c r="Q58" s="147"/>
      <c r="R58" s="74"/>
      <c r="S58" s="75">
        <f>SUM(R57:U57)</f>
        <v>26</v>
      </c>
      <c r="T58" s="76"/>
      <c r="U58" s="75"/>
      <c r="V58" s="77"/>
      <c r="W58" s="147"/>
      <c r="X58" s="78"/>
      <c r="Y58" s="75">
        <f>SUM(X57:AA57)</f>
        <v>26</v>
      </c>
      <c r="Z58" s="76"/>
      <c r="AA58" s="75"/>
      <c r="AB58" s="73"/>
      <c r="AC58" s="151"/>
      <c r="AD58" s="78"/>
      <c r="AE58" s="75">
        <f>SUM(AD57:AG57)</f>
        <v>29</v>
      </c>
      <c r="AF58" s="76"/>
      <c r="AG58" s="75"/>
      <c r="AH58" s="73"/>
      <c r="AI58" s="151"/>
      <c r="AJ58" s="106"/>
      <c r="AK58" s="107">
        <f>SUM(AJ57:AM57)</f>
        <v>26</v>
      </c>
      <c r="AL58" s="108"/>
      <c r="AM58" s="107"/>
      <c r="AN58" s="109"/>
      <c r="AO58" s="152"/>
      <c r="AP58" s="78"/>
      <c r="AQ58" s="75">
        <f>SUM(AP57:AS57)</f>
        <v>8</v>
      </c>
      <c r="AR58" s="75"/>
      <c r="AS58" s="75"/>
      <c r="AT58" s="73"/>
      <c r="AU58" s="153"/>
    </row>
    <row r="59" spans="1:47" s="105" customFormat="1" ht="11.25" customHeight="1" thickTop="1">
      <c r="A59" s="18"/>
      <c r="B59" s="13"/>
      <c r="C59" s="127"/>
      <c r="D59" s="127"/>
      <c r="E59" s="84"/>
      <c r="F59" s="85"/>
      <c r="G59" s="85"/>
      <c r="H59" s="85"/>
      <c r="I59" s="85"/>
      <c r="J59" s="84"/>
      <c r="K59" s="168"/>
      <c r="L59" s="85"/>
      <c r="M59" s="85"/>
      <c r="N59" s="85"/>
      <c r="O59" s="85"/>
      <c r="P59" s="85"/>
      <c r="Q59" s="88"/>
      <c r="R59" s="85"/>
      <c r="S59" s="85"/>
      <c r="T59" s="85"/>
      <c r="U59" s="85"/>
      <c r="V59" s="165"/>
      <c r="W59" s="167"/>
      <c r="X59" s="85"/>
      <c r="Y59" s="85"/>
      <c r="Z59" s="85"/>
      <c r="AA59" s="85"/>
      <c r="AB59" s="85"/>
      <c r="AC59" s="169"/>
      <c r="AD59" s="85"/>
      <c r="AE59" s="85"/>
      <c r="AF59" s="85"/>
      <c r="AG59" s="85"/>
      <c r="AH59" s="165"/>
      <c r="AI59" s="167"/>
      <c r="AJ59" s="86"/>
      <c r="AK59" s="85"/>
      <c r="AL59" s="85"/>
      <c r="AM59" s="85"/>
      <c r="AN59" s="85"/>
      <c r="AO59" s="88"/>
      <c r="AP59" s="85"/>
      <c r="AQ59" s="85"/>
      <c r="AR59" s="85"/>
      <c r="AS59" s="85"/>
      <c r="AT59" s="85"/>
      <c r="AU59" s="154"/>
    </row>
    <row r="60" spans="1:47" s="105" customFormat="1" ht="11.25" customHeight="1">
      <c r="A60" s="18"/>
      <c r="B60" s="164"/>
      <c r="C60" s="92"/>
      <c r="D60" s="92"/>
      <c r="E60" s="92"/>
      <c r="F60" s="162"/>
      <c r="G60" s="92"/>
      <c r="H60" s="92"/>
      <c r="I60" s="92"/>
      <c r="J60" s="92"/>
      <c r="K60" s="148"/>
      <c r="L60" s="92"/>
      <c r="M60" s="89" t="s">
        <v>33</v>
      </c>
      <c r="N60" s="89"/>
      <c r="O60" s="89"/>
      <c r="P60" s="92"/>
      <c r="Q60" s="92"/>
      <c r="R60" s="92"/>
      <c r="S60" s="89" t="s">
        <v>102</v>
      </c>
      <c r="T60" s="92"/>
      <c r="U60" s="92"/>
      <c r="V60" s="92"/>
      <c r="W60" s="89"/>
      <c r="X60" s="92"/>
      <c r="Y60" s="92"/>
      <c r="Z60" s="92"/>
      <c r="AA60" s="92"/>
      <c r="AB60" s="92"/>
      <c r="AC60" s="148"/>
      <c r="AD60" s="92"/>
      <c r="AE60" s="88" t="s">
        <v>38</v>
      </c>
      <c r="AF60" s="85"/>
      <c r="AG60" s="85"/>
      <c r="AH60" s="85"/>
      <c r="AI60" s="88"/>
      <c r="AJ60" s="85"/>
      <c r="AK60" s="85"/>
      <c r="AL60" s="85"/>
      <c r="AM60" s="85"/>
      <c r="AN60" s="85"/>
      <c r="AU60" s="154"/>
    </row>
    <row r="61" spans="1:47" s="105" customFormat="1" ht="11.25" customHeight="1">
      <c r="A61" s="18"/>
      <c r="B61" s="128" t="s">
        <v>76</v>
      </c>
      <c r="C61" s="89"/>
      <c r="D61" s="89"/>
      <c r="E61" s="89"/>
      <c r="F61" s="89"/>
      <c r="G61" s="163"/>
      <c r="H61" s="91"/>
      <c r="I61" s="90"/>
      <c r="J61" s="91"/>
      <c r="K61" s="150"/>
      <c r="L61" s="170"/>
      <c r="M61" s="144"/>
      <c r="N61" s="144"/>
      <c r="O61" s="144"/>
      <c r="P61" s="87"/>
      <c r="Q61" s="87"/>
      <c r="R61" s="171"/>
      <c r="S61" s="171"/>
      <c r="T61" s="171"/>
      <c r="U61" s="171"/>
      <c r="V61" s="172"/>
      <c r="W61" s="171"/>
      <c r="X61" s="173"/>
      <c r="Y61" s="173"/>
      <c r="Z61" s="173"/>
      <c r="AA61" s="173"/>
      <c r="AB61" s="173"/>
      <c r="AC61" s="149"/>
      <c r="AD61" s="92"/>
      <c r="AE61" s="88" t="s">
        <v>39</v>
      </c>
      <c r="AF61" s="85"/>
      <c r="AG61" s="85"/>
      <c r="AH61" s="85"/>
      <c r="AI61" s="88"/>
      <c r="AJ61" s="85"/>
      <c r="AK61" s="85"/>
      <c r="AL61" s="85"/>
      <c r="AM61" s="85"/>
      <c r="AN61" s="85"/>
      <c r="AU61" s="154"/>
    </row>
    <row r="62" spans="1:47" s="105" customFormat="1" ht="11.25" customHeight="1">
      <c r="A62" s="18"/>
      <c r="B62" s="164"/>
      <c r="C62" s="89"/>
      <c r="D62" s="89"/>
      <c r="E62" s="89"/>
      <c r="F62" s="89"/>
      <c r="G62" s="163"/>
      <c r="H62" s="91"/>
      <c r="I62" s="90"/>
      <c r="J62" s="91"/>
      <c r="K62" s="150"/>
      <c r="L62" s="91"/>
      <c r="M62" s="128"/>
      <c r="N62" s="128"/>
      <c r="O62" s="128"/>
      <c r="P62" s="164"/>
      <c r="Q62" s="164"/>
      <c r="R62" s="91"/>
      <c r="S62" s="91"/>
      <c r="T62" s="91"/>
      <c r="U62" s="91"/>
      <c r="V62" s="166"/>
      <c r="W62" s="91"/>
      <c r="AC62" s="148"/>
      <c r="AD62" s="92"/>
      <c r="AE62" s="88" t="s">
        <v>103</v>
      </c>
      <c r="AF62" s="85"/>
      <c r="AG62" s="85"/>
      <c r="AH62" s="85"/>
      <c r="AI62" s="88"/>
      <c r="AJ62" s="85"/>
      <c r="AK62" s="85"/>
      <c r="AL62" s="85"/>
      <c r="AM62" s="85"/>
      <c r="AN62" s="85"/>
      <c r="AU62" s="154"/>
    </row>
    <row r="63" spans="1:47" s="104" customFormat="1" ht="11.25" customHeight="1">
      <c r="A63" s="93"/>
      <c r="B63" s="164"/>
      <c r="C63" s="128"/>
      <c r="D63" s="128"/>
      <c r="E63" s="128"/>
      <c r="F63" s="128"/>
      <c r="G63" s="163"/>
      <c r="H63" s="128"/>
      <c r="I63" s="128"/>
      <c r="J63" s="128"/>
      <c r="K63" s="95"/>
      <c r="L63" s="128"/>
      <c r="M63" s="94" t="s">
        <v>34</v>
      </c>
      <c r="N63" s="94"/>
      <c r="O63" s="94"/>
      <c r="P63" s="83" t="s">
        <v>101</v>
      </c>
      <c r="Q63" s="83"/>
      <c r="R63" s="128"/>
      <c r="S63" s="128"/>
      <c r="T63" s="128"/>
      <c r="U63" s="128"/>
      <c r="V63" s="128"/>
      <c r="W63" s="128"/>
      <c r="AC63" s="95"/>
      <c r="AD63" s="164"/>
      <c r="AE63" s="164"/>
      <c r="AF63" s="164"/>
      <c r="AG63" s="164"/>
      <c r="AH63" s="164"/>
      <c r="AI63" s="128"/>
      <c r="AJ63" s="83"/>
      <c r="AK63" s="83"/>
      <c r="AL63" s="83"/>
      <c r="AM63" s="83"/>
      <c r="AN63" s="83"/>
      <c r="AO63" s="94"/>
      <c r="AP63" s="83"/>
      <c r="AQ63" s="83"/>
      <c r="AR63" s="83"/>
      <c r="AS63" s="83"/>
      <c r="AT63" s="83"/>
      <c r="AU63" s="155"/>
    </row>
    <row r="64" spans="1:47" s="104" customFormat="1" ht="11.25" customHeight="1">
      <c r="A64" s="93"/>
      <c r="B64" s="164"/>
      <c r="C64" s="128"/>
      <c r="D64" s="128"/>
      <c r="E64" s="128"/>
      <c r="F64" s="128"/>
      <c r="G64" s="163"/>
      <c r="H64" s="128"/>
      <c r="I64" s="128"/>
      <c r="J64" s="128"/>
      <c r="K64" s="95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AC64" s="95"/>
      <c r="AD64" s="83"/>
      <c r="AE64" s="83"/>
      <c r="AF64" s="83"/>
      <c r="AG64" s="83"/>
      <c r="AH64" s="164"/>
      <c r="AI64" s="128"/>
      <c r="AJ64" s="84"/>
      <c r="AK64" s="83"/>
      <c r="AL64" s="83"/>
      <c r="AM64" s="83"/>
      <c r="AN64" s="83"/>
      <c r="AO64" s="94"/>
      <c r="AP64" s="94" t="s">
        <v>35</v>
      </c>
      <c r="AQ64" s="83"/>
      <c r="AR64" s="83"/>
      <c r="AT64" s="83"/>
      <c r="AU64" s="155"/>
    </row>
    <row r="65" spans="1:47" s="104" customFormat="1" ht="11.25" customHeight="1" thickBot="1">
      <c r="A65" s="96"/>
      <c r="B65" s="97"/>
      <c r="C65" s="98"/>
      <c r="D65" s="98"/>
      <c r="E65" s="98"/>
      <c r="F65" s="98"/>
      <c r="G65" s="99"/>
      <c r="H65" s="98"/>
      <c r="I65" s="98"/>
      <c r="J65" s="98"/>
      <c r="K65" s="100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7"/>
      <c r="Y65" s="97"/>
      <c r="Z65" s="97"/>
      <c r="AA65" s="97"/>
      <c r="AB65" s="97"/>
      <c r="AC65" s="100"/>
      <c r="AD65" s="97"/>
      <c r="AE65" s="97"/>
      <c r="AF65" s="97"/>
      <c r="AG65" s="97"/>
      <c r="AH65" s="97"/>
      <c r="AI65" s="98"/>
      <c r="AJ65" s="97"/>
      <c r="AK65" s="97"/>
      <c r="AL65" s="97"/>
      <c r="AM65" s="97"/>
      <c r="AN65" s="97"/>
      <c r="AO65" s="98"/>
      <c r="AP65" s="97"/>
      <c r="AQ65" s="97"/>
      <c r="AR65" s="97"/>
      <c r="AS65" s="97"/>
      <c r="AT65" s="97"/>
      <c r="AU65" s="156"/>
    </row>
    <row r="66" spans="2:47" ht="12.75" thickTop="1">
      <c r="B66" s="104"/>
      <c r="C66" s="19"/>
      <c r="D66" s="19"/>
      <c r="E66" s="19"/>
      <c r="F66" s="105"/>
      <c r="G66" s="105"/>
      <c r="H66" s="105"/>
      <c r="I66" s="105"/>
      <c r="J66" s="105"/>
      <c r="K66" s="145"/>
      <c r="L66" s="105"/>
      <c r="M66" s="105"/>
      <c r="N66" s="105"/>
      <c r="O66" s="105"/>
      <c r="P66" s="105"/>
      <c r="Q66" s="145"/>
      <c r="R66" s="105"/>
      <c r="S66" s="105"/>
      <c r="T66" s="105"/>
      <c r="U66" s="105"/>
      <c r="V66" s="105"/>
      <c r="W66" s="145"/>
      <c r="X66" s="105"/>
      <c r="Y66" s="105"/>
      <c r="Z66" s="105"/>
      <c r="AA66" s="105"/>
      <c r="AB66" s="105"/>
      <c r="AC66" s="145"/>
      <c r="AD66" s="105"/>
      <c r="AE66" s="105"/>
      <c r="AF66" s="105"/>
      <c r="AG66" s="105"/>
      <c r="AH66" s="105"/>
      <c r="AI66" s="145"/>
      <c r="AJ66" s="105"/>
      <c r="AK66" s="105"/>
      <c r="AL66" s="105"/>
      <c r="AM66" s="105"/>
      <c r="AN66" s="105"/>
      <c r="AO66" s="145"/>
      <c r="AP66" s="105"/>
      <c r="AQ66" s="105"/>
      <c r="AR66" s="105"/>
      <c r="AS66" s="105"/>
      <c r="AT66" s="105"/>
      <c r="AU66" s="145"/>
    </row>
  </sheetData>
  <sheetProtection/>
  <mergeCells count="10">
    <mergeCell ref="C6:C8"/>
    <mergeCell ref="AP7:AU7"/>
    <mergeCell ref="R7:W7"/>
    <mergeCell ref="X7:AC7"/>
    <mergeCell ref="L7:Q7"/>
    <mergeCell ref="E6:E8"/>
    <mergeCell ref="D6:D8"/>
    <mergeCell ref="AD7:AI7"/>
    <mergeCell ref="AJ7:AO7"/>
    <mergeCell ref="F7:J7"/>
  </mergeCells>
  <printOptions horizontalCentered="1"/>
  <pageMargins left="0.35433070866141736" right="0.15748031496062992" top="0.3937007874015748" bottom="0.2755905511811024" header="0.2755905511811024" footer="0.1968503937007874"/>
  <pageSetup fitToHeight="4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0"/>
  <sheetViews>
    <sheetView zoomScalePageLayoutView="0" workbookViewId="0" topLeftCell="A1">
      <selection activeCell="AR46" sqref="AR46"/>
    </sheetView>
  </sheetViews>
  <sheetFormatPr defaultColWidth="9.25390625" defaultRowHeight="12.75"/>
  <cols>
    <col min="1" max="1" width="2.75390625" style="19" customWidth="1"/>
    <col min="2" max="2" width="30.25390625" style="57" customWidth="1"/>
    <col min="3" max="3" width="3.25390625" style="58" customWidth="1"/>
    <col min="4" max="4" width="4.25390625" style="58" customWidth="1"/>
    <col min="5" max="9" width="2.25390625" style="59" customWidth="1"/>
    <col min="10" max="10" width="3.125" style="59" customWidth="1"/>
    <col min="11" max="15" width="2.25390625" style="59" customWidth="1"/>
    <col min="16" max="16" width="3.00390625" style="146" customWidth="1"/>
    <col min="17" max="21" width="2.25390625" style="59" customWidth="1"/>
    <col min="22" max="22" width="3.00390625" style="146" customWidth="1"/>
    <col min="23" max="27" width="2.25390625" style="59" customWidth="1"/>
    <col min="28" max="28" width="3.00390625" style="146" customWidth="1"/>
    <col min="29" max="33" width="2.25390625" style="59" customWidth="1"/>
    <col min="34" max="34" width="3.00390625" style="146" customWidth="1"/>
    <col min="35" max="39" width="2.25390625" style="59" customWidth="1"/>
    <col min="40" max="40" width="3.00390625" style="146" customWidth="1"/>
    <col min="41" max="42" width="2.25390625" style="59" customWidth="1"/>
    <col min="43" max="43" width="2.75390625" style="59" customWidth="1"/>
    <col min="44" max="45" width="2.25390625" style="59" customWidth="1"/>
    <col min="46" max="46" width="3.25390625" style="146" customWidth="1"/>
    <col min="47" max="16384" width="9.25390625" style="59" customWidth="1"/>
  </cols>
  <sheetData>
    <row r="1" spans="2:46" ht="12">
      <c r="B1" s="104"/>
      <c r="C1" s="19"/>
      <c r="D1" s="19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45"/>
      <c r="Q1" s="105"/>
      <c r="R1" s="105"/>
      <c r="S1" s="105"/>
      <c r="T1" s="105"/>
      <c r="U1" s="105"/>
      <c r="V1" s="145"/>
      <c r="W1" s="105"/>
      <c r="X1" s="105"/>
      <c r="Y1" s="105"/>
      <c r="Z1" s="105"/>
      <c r="AA1" s="105"/>
      <c r="AB1" s="145"/>
      <c r="AC1" s="105"/>
      <c r="AD1" s="105"/>
      <c r="AE1" s="105"/>
      <c r="AF1" s="105"/>
      <c r="AG1" s="105"/>
      <c r="AH1" s="145"/>
      <c r="AI1" s="105"/>
      <c r="AJ1" s="105"/>
      <c r="AK1" s="105"/>
      <c r="AL1" s="105"/>
      <c r="AM1" s="105"/>
      <c r="AN1" s="145"/>
      <c r="AO1" s="105"/>
      <c r="AP1" s="105"/>
      <c r="AQ1" s="105"/>
      <c r="AR1" s="105"/>
      <c r="AS1" s="105"/>
      <c r="AT1" s="145"/>
    </row>
    <row r="2" spans="2:46" ht="12">
      <c r="B2" s="104"/>
      <c r="C2" s="19"/>
      <c r="D2" s="19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45"/>
      <c r="Q2" s="105"/>
      <c r="R2" s="105"/>
      <c r="S2" s="105"/>
      <c r="T2" s="105"/>
      <c r="U2" s="105"/>
      <c r="V2" s="145"/>
      <c r="W2" s="105"/>
      <c r="X2" s="105"/>
      <c r="Y2" s="105"/>
      <c r="Z2" s="105"/>
      <c r="AA2" s="105"/>
      <c r="AB2" s="145"/>
      <c r="AC2" s="105"/>
      <c r="AD2" s="105"/>
      <c r="AE2" s="105"/>
      <c r="AF2" s="105"/>
      <c r="AG2" s="105"/>
      <c r="AH2" s="145"/>
      <c r="AI2" s="105"/>
      <c r="AJ2" s="105"/>
      <c r="AK2" s="105"/>
      <c r="AL2" s="105"/>
      <c r="AM2" s="105"/>
      <c r="AN2" s="145"/>
      <c r="AO2" s="105"/>
      <c r="AP2" s="105"/>
      <c r="AQ2" s="105"/>
      <c r="AR2" s="105"/>
      <c r="AS2" s="105"/>
      <c r="AT2" s="145"/>
    </row>
    <row r="3" spans="2:46" ht="12">
      <c r="B3" s="104"/>
      <c r="C3" s="19"/>
      <c r="D3" s="19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45"/>
      <c r="Q3" s="105"/>
      <c r="R3" s="105"/>
      <c r="S3" s="105"/>
      <c r="T3" s="105"/>
      <c r="U3" s="105"/>
      <c r="V3" s="145"/>
      <c r="W3" s="105"/>
      <c r="X3" s="105"/>
      <c r="Y3" s="105"/>
      <c r="Z3" s="105"/>
      <c r="AA3" s="105"/>
      <c r="AB3" s="145"/>
      <c r="AC3" s="105"/>
      <c r="AD3" s="105"/>
      <c r="AE3" s="105"/>
      <c r="AF3" s="105"/>
      <c r="AG3" s="105"/>
      <c r="AH3" s="145"/>
      <c r="AI3" s="105"/>
      <c r="AJ3" s="105"/>
      <c r="AK3" s="105"/>
      <c r="AL3" s="105"/>
      <c r="AM3" s="105"/>
      <c r="AN3" s="145"/>
      <c r="AO3" s="105"/>
      <c r="AP3" s="105"/>
      <c r="AQ3" s="105"/>
      <c r="AR3" s="105"/>
      <c r="AS3" s="105"/>
      <c r="AT3" s="145"/>
    </row>
    <row r="4" spans="2:46" ht="12">
      <c r="B4" s="104"/>
      <c r="C4" s="19"/>
      <c r="D4" s="19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45"/>
      <c r="Q4" s="105"/>
      <c r="R4" s="105"/>
      <c r="S4" s="105"/>
      <c r="T4" s="105"/>
      <c r="U4" s="105"/>
      <c r="V4" s="145"/>
      <c r="W4" s="105"/>
      <c r="X4" s="105"/>
      <c r="Y4" s="105"/>
      <c r="Z4" s="105"/>
      <c r="AA4" s="105"/>
      <c r="AB4" s="145"/>
      <c r="AC4" s="105"/>
      <c r="AD4" s="105"/>
      <c r="AE4" s="105"/>
      <c r="AF4" s="105"/>
      <c r="AG4" s="105"/>
      <c r="AH4" s="145"/>
      <c r="AI4" s="105"/>
      <c r="AJ4" s="105"/>
      <c r="AK4" s="105"/>
      <c r="AL4" s="105"/>
      <c r="AM4" s="105"/>
      <c r="AN4" s="145"/>
      <c r="AO4" s="105"/>
      <c r="AP4" s="105"/>
      <c r="AQ4" s="105"/>
      <c r="AR4" s="105"/>
      <c r="AS4" s="105"/>
      <c r="AT4" s="145"/>
    </row>
    <row r="5" spans="1:46" ht="12.75">
      <c r="A5" s="201" t="s">
        <v>79</v>
      </c>
      <c r="B5" s="104"/>
      <c r="C5" s="19"/>
      <c r="D5" s="19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45"/>
      <c r="Q5" s="105"/>
      <c r="R5" s="105"/>
      <c r="S5" s="105"/>
      <c r="T5" s="105"/>
      <c r="U5" s="105"/>
      <c r="V5" s="145"/>
      <c r="W5" s="105"/>
      <c r="X5" s="105"/>
      <c r="Y5" s="105"/>
      <c r="Z5" s="105"/>
      <c r="AA5" s="105"/>
      <c r="AB5" s="145"/>
      <c r="AC5" s="105"/>
      <c r="AD5" s="105"/>
      <c r="AE5" s="105"/>
      <c r="AF5" s="105"/>
      <c r="AG5" s="105"/>
      <c r="AH5" s="145"/>
      <c r="AI5" s="105"/>
      <c r="AJ5" s="105"/>
      <c r="AK5" s="105"/>
      <c r="AL5" s="105"/>
      <c r="AM5" s="105"/>
      <c r="AN5" s="145"/>
      <c r="AO5" s="105"/>
      <c r="AP5" s="105"/>
      <c r="AQ5" s="105"/>
      <c r="AR5" s="105"/>
      <c r="AS5" s="105"/>
      <c r="AT5" s="145"/>
    </row>
    <row r="6" spans="1:46" ht="12.75" customHeight="1">
      <c r="A6" s="201" t="s">
        <v>80</v>
      </c>
      <c r="B6" s="104"/>
      <c r="C6" s="19"/>
      <c r="D6" s="19"/>
      <c r="E6" s="105"/>
      <c r="F6" s="105"/>
      <c r="G6" s="105"/>
      <c r="H6" s="105"/>
      <c r="J6" s="105"/>
      <c r="K6" s="105"/>
      <c r="L6" s="105"/>
      <c r="M6" s="105"/>
      <c r="N6" s="105"/>
      <c r="O6" s="105"/>
      <c r="P6" s="145"/>
      <c r="Q6" s="105"/>
      <c r="R6" s="105"/>
      <c r="S6" s="105"/>
      <c r="T6" s="105"/>
      <c r="U6" s="105"/>
      <c r="V6" s="145"/>
      <c r="W6" s="105"/>
      <c r="X6" s="105"/>
      <c r="Y6" s="105"/>
      <c r="Z6" s="105"/>
      <c r="AA6" s="105"/>
      <c r="AB6" s="145"/>
      <c r="AC6" s="105"/>
      <c r="AD6" s="105"/>
      <c r="AE6" s="105"/>
      <c r="AF6" s="105"/>
      <c r="AG6" s="105"/>
      <c r="AH6" s="145"/>
      <c r="AI6" s="105"/>
      <c r="AJ6" s="105"/>
      <c r="AK6" s="105"/>
      <c r="AL6" s="105"/>
      <c r="AM6" s="105"/>
      <c r="AN6" s="145"/>
      <c r="AO6" s="105"/>
      <c r="AP6" s="105"/>
      <c r="AQ6" s="105"/>
      <c r="AR6" s="105"/>
      <c r="AS6" s="105"/>
      <c r="AT6" s="145"/>
    </row>
    <row r="7" ht="18">
      <c r="N7" s="202" t="s">
        <v>81</v>
      </c>
    </row>
    <row r="8" spans="1:34" ht="12.75">
      <c r="A8" s="10" t="s">
        <v>55</v>
      </c>
      <c r="AB8" s="59"/>
      <c r="AH8" s="59"/>
    </row>
    <row r="9" spans="1:34" ht="12.75">
      <c r="A9" s="10" t="s">
        <v>82</v>
      </c>
      <c r="AB9" s="59"/>
      <c r="AH9" s="59"/>
    </row>
    <row r="10" spans="1:34" ht="12.75">
      <c r="A10" s="1" t="s">
        <v>83</v>
      </c>
      <c r="AB10" s="59"/>
      <c r="AH10" s="10"/>
    </row>
    <row r="11" spans="3:4" ht="12.75" thickBot="1">
      <c r="C11" s="203"/>
      <c r="D11" s="203"/>
    </row>
    <row r="12" spans="1:46" ht="13.5" customHeight="1" thickBot="1" thickTop="1">
      <c r="A12" s="379" t="s">
        <v>6</v>
      </c>
      <c r="B12" s="13"/>
      <c r="C12" s="382" t="s">
        <v>57</v>
      </c>
      <c r="D12" s="373" t="s">
        <v>58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35"/>
      <c r="Q12" s="15"/>
      <c r="R12" s="15"/>
      <c r="S12" s="15"/>
      <c r="T12" s="15"/>
      <c r="U12" s="15" t="s">
        <v>5</v>
      </c>
      <c r="V12" s="135"/>
      <c r="W12" s="15"/>
      <c r="X12" s="15"/>
      <c r="Y12" s="15"/>
      <c r="Z12" s="15"/>
      <c r="AA12" s="15"/>
      <c r="AB12" s="135"/>
      <c r="AC12" s="15"/>
      <c r="AD12" s="15"/>
      <c r="AE12" s="15"/>
      <c r="AF12" s="15"/>
      <c r="AG12" s="15"/>
      <c r="AH12" s="135"/>
      <c r="AI12" s="15"/>
      <c r="AJ12" s="15"/>
      <c r="AK12" s="15"/>
      <c r="AL12" s="15"/>
      <c r="AM12" s="15"/>
      <c r="AN12" s="135"/>
      <c r="AO12" s="15"/>
      <c r="AP12" s="15"/>
      <c r="AQ12" s="15"/>
      <c r="AR12" s="15"/>
      <c r="AS12" s="15"/>
      <c r="AT12" s="183"/>
    </row>
    <row r="13" spans="1:46" s="102" customFormat="1" ht="15" customHeight="1">
      <c r="A13" s="380"/>
      <c r="B13" s="204" t="s">
        <v>84</v>
      </c>
      <c r="C13" s="382"/>
      <c r="D13" s="373"/>
      <c r="E13" s="369" t="s">
        <v>8</v>
      </c>
      <c r="F13" s="370"/>
      <c r="G13" s="370"/>
      <c r="H13" s="370"/>
      <c r="I13" s="370"/>
      <c r="J13" s="371"/>
      <c r="K13" s="369" t="s">
        <v>9</v>
      </c>
      <c r="L13" s="370"/>
      <c r="M13" s="370"/>
      <c r="N13" s="370"/>
      <c r="O13" s="370"/>
      <c r="P13" s="371"/>
      <c r="Q13" s="369" t="s">
        <v>10</v>
      </c>
      <c r="R13" s="370"/>
      <c r="S13" s="370"/>
      <c r="T13" s="370"/>
      <c r="U13" s="370"/>
      <c r="V13" s="371"/>
      <c r="W13" s="369" t="s">
        <v>11</v>
      </c>
      <c r="X13" s="370"/>
      <c r="Y13" s="370"/>
      <c r="Z13" s="370"/>
      <c r="AA13" s="370"/>
      <c r="AB13" s="371"/>
      <c r="AC13" s="369" t="s">
        <v>12</v>
      </c>
      <c r="AD13" s="370"/>
      <c r="AE13" s="370"/>
      <c r="AF13" s="370"/>
      <c r="AG13" s="370"/>
      <c r="AH13" s="371"/>
      <c r="AI13" s="369" t="s">
        <v>13</v>
      </c>
      <c r="AJ13" s="370"/>
      <c r="AK13" s="370"/>
      <c r="AL13" s="370"/>
      <c r="AM13" s="370"/>
      <c r="AN13" s="371"/>
      <c r="AO13" s="369" t="s">
        <v>14</v>
      </c>
      <c r="AP13" s="370"/>
      <c r="AQ13" s="370"/>
      <c r="AR13" s="370"/>
      <c r="AS13" s="370"/>
      <c r="AT13" s="372"/>
    </row>
    <row r="14" spans="1:46" s="101" customFormat="1" ht="14.25" customHeight="1" thickBot="1">
      <c r="A14" s="381"/>
      <c r="B14" s="21"/>
      <c r="C14" s="383"/>
      <c r="D14" s="374"/>
      <c r="E14" s="205" t="s">
        <v>15</v>
      </c>
      <c r="F14" s="206" t="s">
        <v>16</v>
      </c>
      <c r="G14" s="206" t="s">
        <v>17</v>
      </c>
      <c r="H14" s="207" t="s">
        <v>18</v>
      </c>
      <c r="I14" s="208" t="s">
        <v>19</v>
      </c>
      <c r="J14" s="209" t="s">
        <v>57</v>
      </c>
      <c r="K14" s="205" t="s">
        <v>15</v>
      </c>
      <c r="L14" s="206" t="s">
        <v>16</v>
      </c>
      <c r="M14" s="206" t="s">
        <v>17</v>
      </c>
      <c r="N14" s="207" t="s">
        <v>18</v>
      </c>
      <c r="O14" s="208" t="s">
        <v>19</v>
      </c>
      <c r="P14" s="209" t="s">
        <v>57</v>
      </c>
      <c r="Q14" s="205" t="s">
        <v>15</v>
      </c>
      <c r="R14" s="206" t="s">
        <v>16</v>
      </c>
      <c r="S14" s="206" t="s">
        <v>17</v>
      </c>
      <c r="T14" s="207" t="s">
        <v>18</v>
      </c>
      <c r="U14" s="208" t="s">
        <v>19</v>
      </c>
      <c r="V14" s="209" t="s">
        <v>57</v>
      </c>
      <c r="W14" s="205" t="s">
        <v>15</v>
      </c>
      <c r="X14" s="206" t="s">
        <v>16</v>
      </c>
      <c r="Y14" s="206" t="s">
        <v>17</v>
      </c>
      <c r="Z14" s="207" t="s">
        <v>18</v>
      </c>
      <c r="AA14" s="208" t="s">
        <v>19</v>
      </c>
      <c r="AB14" s="209" t="s">
        <v>57</v>
      </c>
      <c r="AC14" s="205" t="s">
        <v>15</v>
      </c>
      <c r="AD14" s="206" t="s">
        <v>16</v>
      </c>
      <c r="AE14" s="206" t="s">
        <v>17</v>
      </c>
      <c r="AF14" s="207" t="s">
        <v>18</v>
      </c>
      <c r="AG14" s="208" t="s">
        <v>19</v>
      </c>
      <c r="AH14" s="209" t="s">
        <v>57</v>
      </c>
      <c r="AI14" s="205" t="s">
        <v>15</v>
      </c>
      <c r="AJ14" s="206" t="s">
        <v>16</v>
      </c>
      <c r="AK14" s="206" t="s">
        <v>17</v>
      </c>
      <c r="AL14" s="207" t="s">
        <v>18</v>
      </c>
      <c r="AM14" s="208" t="s">
        <v>19</v>
      </c>
      <c r="AN14" s="209" t="s">
        <v>57</v>
      </c>
      <c r="AO14" s="205" t="s">
        <v>15</v>
      </c>
      <c r="AP14" s="206" t="s">
        <v>16</v>
      </c>
      <c r="AQ14" s="206" t="s">
        <v>17</v>
      </c>
      <c r="AR14" s="207" t="s">
        <v>18</v>
      </c>
      <c r="AS14" s="208" t="s">
        <v>19</v>
      </c>
      <c r="AT14" s="210" t="s">
        <v>57</v>
      </c>
    </row>
    <row r="15" spans="1:46" s="101" customFormat="1" ht="14.25" customHeight="1" thickBot="1">
      <c r="A15" s="384" t="s">
        <v>141</v>
      </c>
      <c r="B15" s="385"/>
      <c r="C15" s="385"/>
      <c r="D15" s="386"/>
      <c r="E15" s="211"/>
      <c r="F15" s="307"/>
      <c r="G15" s="307"/>
      <c r="H15" s="307"/>
      <c r="I15" s="308"/>
      <c r="J15" s="309"/>
      <c r="K15" s="307"/>
      <c r="L15" s="307"/>
      <c r="M15" s="307"/>
      <c r="N15" s="307"/>
      <c r="O15" s="308"/>
      <c r="P15" s="309"/>
      <c r="Q15" s="211"/>
      <c r="R15" s="307"/>
      <c r="S15" s="307"/>
      <c r="T15" s="307"/>
      <c r="U15" s="308"/>
      <c r="V15" s="309"/>
      <c r="W15" s="307"/>
      <c r="X15" s="310"/>
      <c r="Y15" s="310"/>
      <c r="Z15" s="307"/>
      <c r="AA15" s="308"/>
      <c r="AB15" s="309"/>
      <c r="AC15" s="212"/>
      <c r="AD15" s="311"/>
      <c r="AE15" s="311"/>
      <c r="AF15" s="312"/>
      <c r="AG15" s="308"/>
      <c r="AH15" s="309"/>
      <c r="AI15" s="312"/>
      <c r="AJ15" s="312"/>
      <c r="AK15" s="312"/>
      <c r="AL15" s="312"/>
      <c r="AM15" s="308"/>
      <c r="AN15" s="309"/>
      <c r="AO15" s="212"/>
      <c r="AP15" s="312"/>
      <c r="AQ15" s="312"/>
      <c r="AR15" s="312"/>
      <c r="AS15" s="308"/>
      <c r="AT15" s="313"/>
    </row>
    <row r="16" spans="1:46" s="102" customFormat="1" ht="15" customHeight="1">
      <c r="A16" s="213">
        <v>1</v>
      </c>
      <c r="B16" s="214" t="s">
        <v>85</v>
      </c>
      <c r="C16" s="120">
        <f>SUM(J16,P16,V16,AB16,AH16,AN16,AT16)</f>
        <v>2</v>
      </c>
      <c r="D16" s="215">
        <f>SUM(E16:H16,K16:N16,Q16:T16,W16:Z16,AC16:AF16,AI16:AL16,AO16:AR16)*15</f>
        <v>30</v>
      </c>
      <c r="E16" s="120">
        <v>2</v>
      </c>
      <c r="F16" s="111"/>
      <c r="G16" s="111"/>
      <c r="H16" s="111"/>
      <c r="I16" s="112"/>
      <c r="J16" s="216">
        <v>2</v>
      </c>
      <c r="K16" s="111"/>
      <c r="L16" s="111"/>
      <c r="M16" s="111"/>
      <c r="N16" s="111"/>
      <c r="O16" s="112"/>
      <c r="P16" s="216"/>
      <c r="Q16" s="120"/>
      <c r="R16" s="111"/>
      <c r="S16" s="111"/>
      <c r="T16" s="111"/>
      <c r="U16" s="112"/>
      <c r="V16" s="216"/>
      <c r="W16" s="111"/>
      <c r="X16" s="217"/>
      <c r="Y16" s="217"/>
      <c r="Z16" s="111"/>
      <c r="AA16" s="112"/>
      <c r="AB16" s="216"/>
      <c r="AC16" s="121"/>
      <c r="AD16" s="218"/>
      <c r="AE16" s="218"/>
      <c r="AF16" s="113"/>
      <c r="AG16" s="112"/>
      <c r="AH16" s="216"/>
      <c r="AI16" s="113"/>
      <c r="AJ16" s="113"/>
      <c r="AK16" s="113"/>
      <c r="AL16" s="113"/>
      <c r="AM16" s="112"/>
      <c r="AN16" s="216"/>
      <c r="AO16" s="121"/>
      <c r="AP16" s="113"/>
      <c r="AQ16" s="113"/>
      <c r="AR16" s="113"/>
      <c r="AS16" s="112"/>
      <c r="AT16" s="219"/>
    </row>
    <row r="17" spans="1:46" s="102" customFormat="1" ht="15" customHeight="1" thickBot="1">
      <c r="A17" s="220">
        <v>2</v>
      </c>
      <c r="B17" s="221" t="s">
        <v>86</v>
      </c>
      <c r="C17" s="222">
        <f>SUM(J17,P17,V17,AB17,AH17,AN17,AT17)</f>
        <v>2</v>
      </c>
      <c r="D17" s="223">
        <f>SUM(E17:H17,K17:N17,Q17:T17,W17:Z17,AC17:AF17,AI17:AL17,AO17:AR17)*15</f>
        <v>30</v>
      </c>
      <c r="E17" s="224">
        <v>2</v>
      </c>
      <c r="F17" s="225"/>
      <c r="G17" s="225"/>
      <c r="H17" s="225"/>
      <c r="I17" s="226"/>
      <c r="J17" s="227">
        <v>2</v>
      </c>
      <c r="K17" s="225"/>
      <c r="L17" s="225"/>
      <c r="M17" s="225"/>
      <c r="N17" s="225"/>
      <c r="O17" s="226"/>
      <c r="P17" s="227"/>
      <c r="Q17" s="224"/>
      <c r="R17" s="225"/>
      <c r="S17" s="225"/>
      <c r="T17" s="225"/>
      <c r="U17" s="226"/>
      <c r="V17" s="227"/>
      <c r="W17" s="228"/>
      <c r="X17" s="228"/>
      <c r="Y17" s="228"/>
      <c r="Z17" s="225"/>
      <c r="AA17" s="226"/>
      <c r="AB17" s="227"/>
      <c r="AC17" s="229"/>
      <c r="AD17" s="228"/>
      <c r="AE17" s="228"/>
      <c r="AF17" s="228"/>
      <c r="AG17" s="226"/>
      <c r="AH17" s="227"/>
      <c r="AI17" s="228"/>
      <c r="AJ17" s="228"/>
      <c r="AK17" s="228"/>
      <c r="AL17" s="228"/>
      <c r="AM17" s="226"/>
      <c r="AN17" s="227"/>
      <c r="AO17" s="229"/>
      <c r="AP17" s="228"/>
      <c r="AQ17" s="228"/>
      <c r="AR17" s="228"/>
      <c r="AS17" s="226"/>
      <c r="AT17" s="230"/>
    </row>
    <row r="18" spans="1:46" s="101" customFormat="1" ht="14.25" customHeight="1" thickBot="1">
      <c r="A18" s="384" t="s">
        <v>142</v>
      </c>
      <c r="B18" s="385"/>
      <c r="C18" s="385"/>
      <c r="D18" s="386"/>
      <c r="E18" s="211"/>
      <c r="F18" s="307"/>
      <c r="G18" s="307"/>
      <c r="H18" s="307"/>
      <c r="I18" s="308"/>
      <c r="J18" s="309"/>
      <c r="K18" s="307"/>
      <c r="L18" s="307"/>
      <c r="M18" s="307"/>
      <c r="N18" s="307"/>
      <c r="O18" s="308"/>
      <c r="P18" s="309"/>
      <c r="Q18" s="211"/>
      <c r="R18" s="307"/>
      <c r="S18" s="307"/>
      <c r="T18" s="307"/>
      <c r="U18" s="308"/>
      <c r="V18" s="309"/>
      <c r="W18" s="307"/>
      <c r="X18" s="310"/>
      <c r="Y18" s="310"/>
      <c r="Z18" s="307"/>
      <c r="AA18" s="308"/>
      <c r="AB18" s="309"/>
      <c r="AC18" s="212"/>
      <c r="AD18" s="311"/>
      <c r="AE18" s="311"/>
      <c r="AF18" s="312"/>
      <c r="AG18" s="308"/>
      <c r="AH18" s="309"/>
      <c r="AI18" s="312"/>
      <c r="AJ18" s="312"/>
      <c r="AK18" s="312"/>
      <c r="AL18" s="312"/>
      <c r="AM18" s="308"/>
      <c r="AN18" s="309"/>
      <c r="AO18" s="212"/>
      <c r="AP18" s="312"/>
      <c r="AQ18" s="312"/>
      <c r="AR18" s="312"/>
      <c r="AS18" s="308"/>
      <c r="AT18" s="313"/>
    </row>
    <row r="19" spans="1:46" s="102" customFormat="1" ht="15" customHeight="1">
      <c r="A19" s="213">
        <v>1</v>
      </c>
      <c r="B19" s="214" t="s">
        <v>87</v>
      </c>
      <c r="C19" s="120">
        <f>SUM(J19,P19,V19,AB19,AH19,AN19,AT19)</f>
        <v>1</v>
      </c>
      <c r="D19" s="215">
        <f>SUM(E19:H19,K19:N19,Q19:T19,W19:Z19,AC19:AF19,AI19:AL19,AO19:AR19)*15</f>
        <v>30</v>
      </c>
      <c r="E19" s="120"/>
      <c r="F19" s="111"/>
      <c r="G19" s="111"/>
      <c r="H19" s="111"/>
      <c r="I19" s="112"/>
      <c r="J19" s="216"/>
      <c r="K19" s="111"/>
      <c r="L19" s="111"/>
      <c r="M19" s="111"/>
      <c r="N19" s="111"/>
      <c r="O19" s="112"/>
      <c r="P19" s="216"/>
      <c r="Q19" s="120"/>
      <c r="R19" s="111"/>
      <c r="S19" s="111"/>
      <c r="T19" s="111"/>
      <c r="U19" s="112"/>
      <c r="V19" s="216"/>
      <c r="W19" s="111"/>
      <c r="X19" s="217"/>
      <c r="Y19" s="217"/>
      <c r="Z19" s="111"/>
      <c r="AA19" s="112"/>
      <c r="AB19" s="216"/>
      <c r="AC19" s="121"/>
      <c r="AD19" s="218"/>
      <c r="AE19" s="113"/>
      <c r="AF19" s="113"/>
      <c r="AG19" s="112"/>
      <c r="AH19" s="216"/>
      <c r="AI19" s="113"/>
      <c r="AJ19" s="113"/>
      <c r="AK19" s="113"/>
      <c r="AL19" s="113"/>
      <c r="AM19" s="112"/>
      <c r="AN19" s="216"/>
      <c r="AO19" s="121">
        <v>2</v>
      </c>
      <c r="AP19" s="113"/>
      <c r="AQ19" s="113"/>
      <c r="AR19" s="113"/>
      <c r="AS19" s="112"/>
      <c r="AT19" s="219">
        <v>1</v>
      </c>
    </row>
    <row r="20" spans="1:46" s="102" customFormat="1" ht="15" customHeight="1" thickBot="1">
      <c r="A20" s="220">
        <v>2</v>
      </c>
      <c r="B20" s="221" t="s">
        <v>88</v>
      </c>
      <c r="C20" s="222">
        <f>SUM(J20,P20,V20,AB20,AH20,AN20,AT20)</f>
        <v>1</v>
      </c>
      <c r="D20" s="223">
        <f>SUM(E20:H20,K20:N20,Q20:T20,W20:Z20,AC20:AF20,AI20:AL20,AO20:AR20)*15</f>
        <v>30</v>
      </c>
      <c r="E20" s="224"/>
      <c r="F20" s="225"/>
      <c r="G20" s="225"/>
      <c r="H20" s="225"/>
      <c r="I20" s="226"/>
      <c r="J20" s="227"/>
      <c r="K20" s="225"/>
      <c r="L20" s="225"/>
      <c r="M20" s="225"/>
      <c r="N20" s="225"/>
      <c r="O20" s="226"/>
      <c r="P20" s="227"/>
      <c r="Q20" s="224"/>
      <c r="R20" s="225"/>
      <c r="S20" s="225"/>
      <c r="T20" s="225"/>
      <c r="U20" s="226"/>
      <c r="V20" s="227"/>
      <c r="W20" s="228"/>
      <c r="X20" s="228"/>
      <c r="Y20" s="228"/>
      <c r="Z20" s="225"/>
      <c r="AA20" s="226"/>
      <c r="AB20" s="227"/>
      <c r="AC20" s="229"/>
      <c r="AD20" s="228"/>
      <c r="AE20" s="228"/>
      <c r="AF20" s="228"/>
      <c r="AG20" s="226"/>
      <c r="AH20" s="227"/>
      <c r="AI20" s="228"/>
      <c r="AJ20" s="228"/>
      <c r="AK20" s="228"/>
      <c r="AL20" s="228"/>
      <c r="AM20" s="226"/>
      <c r="AN20" s="227"/>
      <c r="AO20" s="229">
        <v>2</v>
      </c>
      <c r="AP20" s="228"/>
      <c r="AQ20" s="228"/>
      <c r="AR20" s="228"/>
      <c r="AS20" s="226"/>
      <c r="AT20" s="230">
        <v>1</v>
      </c>
    </row>
    <row r="21" spans="1:46" s="321" customFormat="1" ht="14.25" customHeight="1" thickBot="1">
      <c r="A21" s="384" t="s">
        <v>143</v>
      </c>
      <c r="B21" s="385"/>
      <c r="C21" s="385"/>
      <c r="D21" s="386"/>
      <c r="E21" s="314"/>
      <c r="F21" s="315"/>
      <c r="G21" s="315"/>
      <c r="H21" s="315"/>
      <c r="I21" s="316"/>
      <c r="J21" s="309"/>
      <c r="K21" s="315"/>
      <c r="L21" s="315"/>
      <c r="M21" s="315"/>
      <c r="N21" s="315"/>
      <c r="O21" s="316"/>
      <c r="P21" s="309"/>
      <c r="Q21" s="314"/>
      <c r="R21" s="315"/>
      <c r="S21" s="315"/>
      <c r="T21" s="315"/>
      <c r="U21" s="316"/>
      <c r="V21" s="309"/>
      <c r="W21" s="315"/>
      <c r="X21" s="317"/>
      <c r="Y21" s="317"/>
      <c r="Z21" s="315"/>
      <c r="AA21" s="316"/>
      <c r="AB21" s="309"/>
      <c r="AC21" s="318"/>
      <c r="AD21" s="319"/>
      <c r="AE21" s="319"/>
      <c r="AF21" s="320"/>
      <c r="AG21" s="316"/>
      <c r="AH21" s="309"/>
      <c r="AI21" s="320"/>
      <c r="AJ21" s="320"/>
      <c r="AK21" s="320"/>
      <c r="AL21" s="320"/>
      <c r="AM21" s="316"/>
      <c r="AN21" s="309"/>
      <c r="AO21" s="318"/>
      <c r="AP21" s="320"/>
      <c r="AQ21" s="320"/>
      <c r="AR21" s="320"/>
      <c r="AS21" s="316"/>
      <c r="AT21" s="313"/>
    </row>
    <row r="22" spans="1:49" s="102" customFormat="1" ht="15" customHeight="1">
      <c r="A22" s="213">
        <v>1</v>
      </c>
      <c r="B22" s="214" t="s">
        <v>53</v>
      </c>
      <c r="C22" s="120">
        <f>SUM(J22,P22,V22,AB22,AH22,AN22,AT22)</f>
        <v>3</v>
      </c>
      <c r="D22" s="215">
        <f>SUM(E22:H22,K22:N22,Q22:T22,W22:Z22,AC22:AF22,AI22:AL22,AO22:AR22)*15</f>
        <v>45</v>
      </c>
      <c r="E22" s="120"/>
      <c r="F22" s="111"/>
      <c r="G22" s="111"/>
      <c r="H22" s="111"/>
      <c r="I22" s="112"/>
      <c r="J22" s="216"/>
      <c r="K22" s="111"/>
      <c r="L22" s="111"/>
      <c r="M22" s="111"/>
      <c r="N22" s="111"/>
      <c r="O22" s="112"/>
      <c r="P22" s="216"/>
      <c r="Q22" s="120"/>
      <c r="R22" s="111"/>
      <c r="S22" s="111"/>
      <c r="T22" s="111"/>
      <c r="U22" s="112"/>
      <c r="V22" s="216"/>
      <c r="W22" s="111"/>
      <c r="X22" s="217"/>
      <c r="Y22" s="217"/>
      <c r="Z22" s="111"/>
      <c r="AA22" s="112"/>
      <c r="AB22" s="216"/>
      <c r="AC22" s="121">
        <v>1</v>
      </c>
      <c r="AD22" s="113">
        <v>1</v>
      </c>
      <c r="AE22" s="270"/>
      <c r="AF22" s="270">
        <v>1</v>
      </c>
      <c r="AG22" s="112"/>
      <c r="AH22" s="216">
        <v>3</v>
      </c>
      <c r="AI22" s="113"/>
      <c r="AJ22" s="113"/>
      <c r="AK22" s="113"/>
      <c r="AL22" s="113"/>
      <c r="AM22" s="112"/>
      <c r="AN22" s="216"/>
      <c r="AO22" s="121"/>
      <c r="AP22" s="113"/>
      <c r="AQ22" s="113"/>
      <c r="AR22" s="113"/>
      <c r="AS22" s="112"/>
      <c r="AT22" s="219"/>
      <c r="AW22" s="259"/>
    </row>
    <row r="23" spans="1:46" s="102" customFormat="1" ht="15" customHeight="1">
      <c r="A23" s="213">
        <v>2</v>
      </c>
      <c r="B23" s="272" t="s">
        <v>89</v>
      </c>
      <c r="C23" s="120">
        <f>SUM(J23,P23,V23,AB23,AH23,AN23,AT23)</f>
        <v>3</v>
      </c>
      <c r="D23" s="215">
        <f>SUM(E23:H23,K23:N23,Q23:T23,W23:Z23,AC23:AF23,AI23:AL23,AO23:AR23)*15</f>
        <v>45</v>
      </c>
      <c r="E23" s="120"/>
      <c r="F23" s="111"/>
      <c r="G23" s="111"/>
      <c r="H23" s="111"/>
      <c r="I23" s="112"/>
      <c r="J23" s="216"/>
      <c r="K23" s="111"/>
      <c r="L23" s="111"/>
      <c r="M23" s="111"/>
      <c r="N23" s="111"/>
      <c r="O23" s="112"/>
      <c r="P23" s="216"/>
      <c r="Q23" s="120"/>
      <c r="R23" s="111"/>
      <c r="S23" s="111"/>
      <c r="T23" s="111"/>
      <c r="U23" s="112"/>
      <c r="V23" s="216"/>
      <c r="W23" s="111"/>
      <c r="X23" s="217"/>
      <c r="Y23" s="217"/>
      <c r="Z23" s="111"/>
      <c r="AA23" s="112"/>
      <c r="AB23" s="216"/>
      <c r="AC23" s="121">
        <v>1</v>
      </c>
      <c r="AD23" s="218"/>
      <c r="AE23" s="218"/>
      <c r="AF23" s="113">
        <v>2</v>
      </c>
      <c r="AG23" s="112"/>
      <c r="AH23" s="216">
        <v>3</v>
      </c>
      <c r="AI23" s="113"/>
      <c r="AJ23" s="113"/>
      <c r="AK23" s="113"/>
      <c r="AL23" s="113"/>
      <c r="AM23" s="112"/>
      <c r="AN23" s="216"/>
      <c r="AO23" s="121"/>
      <c r="AP23" s="113"/>
      <c r="AQ23" s="113"/>
      <c r="AR23" s="113"/>
      <c r="AS23" s="112"/>
      <c r="AT23" s="219"/>
    </row>
    <row r="24" spans="1:46" s="102" customFormat="1" ht="15" customHeight="1">
      <c r="A24" s="33">
        <v>3</v>
      </c>
      <c r="B24" s="187" t="s">
        <v>90</v>
      </c>
      <c r="C24" s="51">
        <f>SUM(J24,P24,V24,AB24,AH24,AN24,AT24)</f>
        <v>5</v>
      </c>
      <c r="D24" s="129">
        <f>SUM(E24:H24,K24:N24,Q24:T24,W24:Z24,AC24:AF24,AI24:AL24,AO24:AR24)*15</f>
        <v>60</v>
      </c>
      <c r="E24" s="51"/>
      <c r="F24" s="49"/>
      <c r="G24" s="49"/>
      <c r="H24" s="49"/>
      <c r="I24" s="50"/>
      <c r="J24" s="231"/>
      <c r="K24" s="49"/>
      <c r="L24" s="49"/>
      <c r="M24" s="49"/>
      <c r="N24" s="49"/>
      <c r="O24" s="50"/>
      <c r="P24" s="231"/>
      <c r="Q24" s="51"/>
      <c r="R24" s="49"/>
      <c r="S24" s="49"/>
      <c r="T24" s="49"/>
      <c r="U24" s="50"/>
      <c r="V24" s="231"/>
      <c r="W24" s="49"/>
      <c r="X24" s="122"/>
      <c r="Y24" s="122"/>
      <c r="Z24" s="49"/>
      <c r="AA24" s="50"/>
      <c r="AB24" s="231"/>
      <c r="AC24" s="53">
        <v>2</v>
      </c>
      <c r="AD24" s="124"/>
      <c r="AE24" s="54"/>
      <c r="AF24" s="54">
        <v>2</v>
      </c>
      <c r="AG24" s="50" t="s">
        <v>20</v>
      </c>
      <c r="AH24" s="231">
        <v>5</v>
      </c>
      <c r="AI24" s="54"/>
      <c r="AJ24" s="54"/>
      <c r="AK24" s="54"/>
      <c r="AL24" s="54"/>
      <c r="AM24" s="50"/>
      <c r="AN24" s="231"/>
      <c r="AO24" s="53"/>
      <c r="AP24" s="54"/>
      <c r="AQ24" s="54"/>
      <c r="AR24" s="54"/>
      <c r="AS24" s="50"/>
      <c r="AT24" s="232"/>
    </row>
    <row r="25" spans="1:46" s="102" customFormat="1" ht="15" customHeight="1">
      <c r="A25" s="213">
        <v>4</v>
      </c>
      <c r="B25" s="186" t="s">
        <v>91</v>
      </c>
      <c r="C25" s="120">
        <f>SUM(J25,P25,V25,AB25,AH25,AN25,AT25)</f>
        <v>3</v>
      </c>
      <c r="D25" s="215">
        <f>SUM(E25:H25,K25:N25,Q25:T25,W25:Z25,AC25:AF25,AI25:AL25,AO25:AR25)*15</f>
        <v>45</v>
      </c>
      <c r="E25" s="120"/>
      <c r="F25" s="111"/>
      <c r="G25" s="111"/>
      <c r="H25" s="111"/>
      <c r="I25" s="112"/>
      <c r="J25" s="216"/>
      <c r="K25" s="111"/>
      <c r="L25" s="111"/>
      <c r="M25" s="111"/>
      <c r="N25" s="111"/>
      <c r="O25" s="112"/>
      <c r="P25" s="216"/>
      <c r="Q25" s="120"/>
      <c r="R25" s="111"/>
      <c r="S25" s="111"/>
      <c r="T25" s="111"/>
      <c r="U25" s="112"/>
      <c r="V25" s="216"/>
      <c r="W25" s="111"/>
      <c r="X25" s="217"/>
      <c r="Y25" s="217"/>
      <c r="Z25" s="111"/>
      <c r="AA25" s="112"/>
      <c r="AB25" s="216"/>
      <c r="AC25" s="121"/>
      <c r="AD25" s="218"/>
      <c r="AE25" s="218"/>
      <c r="AF25" s="113"/>
      <c r="AG25" s="112"/>
      <c r="AH25" s="216"/>
      <c r="AI25" s="113">
        <v>1</v>
      </c>
      <c r="AJ25" s="113"/>
      <c r="AK25" s="113"/>
      <c r="AL25" s="113">
        <v>2</v>
      </c>
      <c r="AM25" s="112"/>
      <c r="AN25" s="216">
        <v>3</v>
      </c>
      <c r="AO25" s="121"/>
      <c r="AP25" s="113"/>
      <c r="AQ25" s="113"/>
      <c r="AR25" s="113"/>
      <c r="AS25" s="112"/>
      <c r="AT25" s="219"/>
    </row>
    <row r="26" spans="1:46" s="102" customFormat="1" ht="12.75" customHeight="1" thickBot="1">
      <c r="A26" s="220">
        <v>5</v>
      </c>
      <c r="B26" s="221" t="s">
        <v>92</v>
      </c>
      <c r="C26" s="222">
        <f>SUM(J26,P26,V26,AB26,AH26,AN26,AT26)</f>
        <v>2</v>
      </c>
      <c r="D26" s="223">
        <f>SUM(E26:H26,K26:N26,Q26:T26,W26:Z26,AC26:AF26,AI26:AL26,AO26:AR26)*15</f>
        <v>30</v>
      </c>
      <c r="E26" s="222"/>
      <c r="F26" s="322"/>
      <c r="G26" s="322"/>
      <c r="H26" s="322"/>
      <c r="I26" s="323"/>
      <c r="J26" s="324"/>
      <c r="K26" s="322"/>
      <c r="L26" s="322"/>
      <c r="M26" s="322"/>
      <c r="N26" s="322"/>
      <c r="O26" s="323"/>
      <c r="P26" s="324"/>
      <c r="Q26" s="222"/>
      <c r="R26" s="322"/>
      <c r="S26" s="322"/>
      <c r="T26" s="322"/>
      <c r="U26" s="323"/>
      <c r="V26" s="324"/>
      <c r="W26" s="322"/>
      <c r="X26" s="325"/>
      <c r="Y26" s="325"/>
      <c r="Z26" s="322"/>
      <c r="AA26" s="323"/>
      <c r="AB26" s="324"/>
      <c r="AC26" s="326"/>
      <c r="AD26" s="327"/>
      <c r="AE26" s="327"/>
      <c r="AF26" s="328"/>
      <c r="AG26" s="323"/>
      <c r="AH26" s="324"/>
      <c r="AI26" s="328">
        <v>1</v>
      </c>
      <c r="AJ26" s="328">
        <v>1</v>
      </c>
      <c r="AK26" s="328"/>
      <c r="AL26" s="328"/>
      <c r="AM26" s="323"/>
      <c r="AN26" s="324">
        <v>2</v>
      </c>
      <c r="AO26" s="326"/>
      <c r="AP26" s="328"/>
      <c r="AQ26" s="328"/>
      <c r="AR26" s="328"/>
      <c r="AS26" s="323"/>
      <c r="AT26" s="329"/>
    </row>
    <row r="27" spans="1:46" s="102" customFormat="1" ht="12.75" customHeight="1" thickBot="1">
      <c r="A27" s="377" t="s">
        <v>144</v>
      </c>
      <c r="B27" s="378"/>
      <c r="C27" s="378"/>
      <c r="D27" s="387"/>
      <c r="E27" s="211"/>
      <c r="F27" s="307"/>
      <c r="G27" s="307"/>
      <c r="H27" s="307"/>
      <c r="I27" s="308"/>
      <c r="J27" s="309"/>
      <c r="K27" s="307"/>
      <c r="L27" s="307"/>
      <c r="M27" s="307"/>
      <c r="N27" s="307"/>
      <c r="O27" s="308"/>
      <c r="P27" s="309"/>
      <c r="Q27" s="211"/>
      <c r="R27" s="307"/>
      <c r="S27" s="307"/>
      <c r="T27" s="307"/>
      <c r="U27" s="308"/>
      <c r="V27" s="309"/>
      <c r="W27" s="307"/>
      <c r="X27" s="310"/>
      <c r="Y27" s="310"/>
      <c r="Z27" s="307"/>
      <c r="AA27" s="308"/>
      <c r="AB27" s="309"/>
      <c r="AC27" s="212"/>
      <c r="AD27" s="311"/>
      <c r="AE27" s="311"/>
      <c r="AF27" s="312"/>
      <c r="AG27" s="308"/>
      <c r="AH27" s="309"/>
      <c r="AI27" s="312"/>
      <c r="AJ27" s="312"/>
      <c r="AK27" s="312"/>
      <c r="AL27" s="312"/>
      <c r="AM27" s="308"/>
      <c r="AN27" s="309"/>
      <c r="AO27" s="212"/>
      <c r="AP27" s="312"/>
      <c r="AQ27" s="312"/>
      <c r="AR27" s="312"/>
      <c r="AS27" s="308"/>
      <c r="AT27" s="313"/>
    </row>
    <row r="28" spans="1:46" s="102" customFormat="1" ht="15" customHeight="1">
      <c r="A28" s="330">
        <v>1</v>
      </c>
      <c r="B28" s="214" t="s">
        <v>145</v>
      </c>
      <c r="C28" s="331">
        <f>SUM(J28,P28,V28,AB28,AH28,AN28,AT28)</f>
        <v>3</v>
      </c>
      <c r="D28" s="332">
        <f>SUM(E28:H28,K28:N28,Q28:T28,W28:Z28,AC28:AF28,AI28:AL28,AO28:AR28)*15</f>
        <v>45</v>
      </c>
      <c r="E28" s="331"/>
      <c r="F28" s="333"/>
      <c r="G28" s="333"/>
      <c r="H28" s="333"/>
      <c r="I28" s="260"/>
      <c r="J28" s="261"/>
      <c r="K28" s="333"/>
      <c r="L28" s="333"/>
      <c r="M28" s="333"/>
      <c r="N28" s="333"/>
      <c r="O28" s="260"/>
      <c r="P28" s="261"/>
      <c r="Q28" s="331"/>
      <c r="R28" s="333"/>
      <c r="S28" s="333"/>
      <c r="T28" s="333"/>
      <c r="U28" s="260"/>
      <c r="V28" s="261"/>
      <c r="W28" s="333"/>
      <c r="X28" s="334"/>
      <c r="Y28" s="334"/>
      <c r="Z28" s="333"/>
      <c r="AA28" s="260"/>
      <c r="AB28" s="261"/>
      <c r="AC28" s="335">
        <v>1</v>
      </c>
      <c r="AD28" s="336">
        <v>1</v>
      </c>
      <c r="AE28" s="336">
        <v>1</v>
      </c>
      <c r="AF28" s="336"/>
      <c r="AG28" s="260"/>
      <c r="AH28" s="261">
        <v>3</v>
      </c>
      <c r="AI28" s="336"/>
      <c r="AJ28" s="336"/>
      <c r="AK28" s="336"/>
      <c r="AL28" s="336"/>
      <c r="AM28" s="260"/>
      <c r="AN28" s="261"/>
      <c r="AO28" s="335"/>
      <c r="AP28" s="336"/>
      <c r="AQ28" s="336"/>
      <c r="AR28" s="336"/>
      <c r="AS28" s="260"/>
      <c r="AT28" s="337"/>
    </row>
    <row r="29" spans="1:46" s="102" customFormat="1" ht="15" customHeight="1">
      <c r="A29" s="338">
        <v>2</v>
      </c>
      <c r="B29" s="185" t="s">
        <v>53</v>
      </c>
      <c r="C29" s="339">
        <f>SUM(J29,P29,V29,AB29,AH29,AN29,AT29)</f>
        <v>3</v>
      </c>
      <c r="D29" s="340">
        <f>SUM(E29:H29,K29:N29,Q29:T29,W29:Z29,AC29:AF29,AI29:AL29,AO29:AR29)*15</f>
        <v>45</v>
      </c>
      <c r="E29" s="339"/>
      <c r="F29" s="341"/>
      <c r="G29" s="341"/>
      <c r="H29" s="341"/>
      <c r="I29" s="342"/>
      <c r="J29" s="343"/>
      <c r="K29" s="341"/>
      <c r="L29" s="341"/>
      <c r="M29" s="341"/>
      <c r="N29" s="341"/>
      <c r="O29" s="342"/>
      <c r="P29" s="343"/>
      <c r="Q29" s="339"/>
      <c r="R29" s="341"/>
      <c r="S29" s="341"/>
      <c r="T29" s="341"/>
      <c r="U29" s="342"/>
      <c r="V29" s="343"/>
      <c r="W29" s="341"/>
      <c r="X29" s="344"/>
      <c r="Y29" s="344"/>
      <c r="Z29" s="341"/>
      <c r="AA29" s="342"/>
      <c r="AB29" s="343"/>
      <c r="AC29" s="345">
        <v>1</v>
      </c>
      <c r="AD29" s="346">
        <v>1</v>
      </c>
      <c r="AE29" s="347"/>
      <c r="AF29" s="346">
        <v>1</v>
      </c>
      <c r="AG29" s="342"/>
      <c r="AH29" s="343">
        <v>3</v>
      </c>
      <c r="AI29" s="346"/>
      <c r="AJ29" s="346"/>
      <c r="AK29" s="346"/>
      <c r="AL29" s="346"/>
      <c r="AM29" s="342"/>
      <c r="AN29" s="343"/>
      <c r="AO29" s="345"/>
      <c r="AP29" s="346"/>
      <c r="AQ29" s="346"/>
      <c r="AR29" s="346"/>
      <c r="AS29" s="342"/>
      <c r="AT29" s="348"/>
    </row>
    <row r="30" spans="1:46" s="102" customFormat="1" ht="15" customHeight="1">
      <c r="A30" s="33">
        <v>3</v>
      </c>
      <c r="B30" s="272" t="s">
        <v>96</v>
      </c>
      <c r="C30" s="51">
        <f>SUM(J30,P30,V30,AB30,AH30,AN30,AT30)</f>
        <v>5</v>
      </c>
      <c r="D30" s="129">
        <f>SUM(E30:H30,K30:N30,Q30:T30,W30:Z30,AC30:AF30,AI30:AL30,AO30:AR30)*15</f>
        <v>60</v>
      </c>
      <c r="E30" s="51"/>
      <c r="F30" s="49"/>
      <c r="G30" s="49"/>
      <c r="H30" s="49"/>
      <c r="I30" s="50"/>
      <c r="J30" s="231"/>
      <c r="K30" s="49"/>
      <c r="L30" s="49"/>
      <c r="M30" s="49"/>
      <c r="N30" s="49"/>
      <c r="O30" s="50"/>
      <c r="P30" s="231"/>
      <c r="Q30" s="51"/>
      <c r="R30" s="49"/>
      <c r="S30" s="49"/>
      <c r="T30" s="49"/>
      <c r="U30" s="50"/>
      <c r="V30" s="231"/>
      <c r="W30" s="49"/>
      <c r="X30" s="122"/>
      <c r="Y30" s="122"/>
      <c r="Z30" s="49"/>
      <c r="AA30" s="50"/>
      <c r="AB30" s="231"/>
      <c r="AC30" s="53">
        <v>2</v>
      </c>
      <c r="AD30" s="124"/>
      <c r="AE30" s="54"/>
      <c r="AF30" s="54">
        <v>2</v>
      </c>
      <c r="AG30" s="50" t="s">
        <v>20</v>
      </c>
      <c r="AH30" s="231">
        <v>5</v>
      </c>
      <c r="AI30" s="54"/>
      <c r="AJ30" s="54"/>
      <c r="AK30" s="54"/>
      <c r="AL30" s="54"/>
      <c r="AM30" s="50"/>
      <c r="AN30" s="231"/>
      <c r="AO30" s="53"/>
      <c r="AP30" s="54"/>
      <c r="AQ30" s="54"/>
      <c r="AR30" s="54"/>
      <c r="AS30" s="50"/>
      <c r="AT30" s="232"/>
    </row>
    <row r="31" spans="1:46" s="102" customFormat="1" ht="15" customHeight="1">
      <c r="A31" s="213">
        <v>4</v>
      </c>
      <c r="B31" s="186" t="s">
        <v>95</v>
      </c>
      <c r="C31" s="120">
        <f>SUM(J31,P31,V31,AB31,AH31,AN31,AT31)</f>
        <v>3</v>
      </c>
      <c r="D31" s="215">
        <f>SUM(E31:H31,K31:N31,Q31:T31,W31:Z31,AC31:AF31,AI31:AL31,AO31:AR31)*15</f>
        <v>45</v>
      </c>
      <c r="E31" s="120"/>
      <c r="F31" s="111"/>
      <c r="G31" s="111"/>
      <c r="H31" s="111"/>
      <c r="I31" s="112"/>
      <c r="J31" s="216"/>
      <c r="K31" s="111"/>
      <c r="L31" s="111"/>
      <c r="M31" s="111"/>
      <c r="N31" s="111"/>
      <c r="O31" s="112"/>
      <c r="P31" s="216"/>
      <c r="Q31" s="120"/>
      <c r="R31" s="111"/>
      <c r="S31" s="111"/>
      <c r="T31" s="111"/>
      <c r="U31" s="112"/>
      <c r="V31" s="216"/>
      <c r="W31" s="111"/>
      <c r="X31" s="217"/>
      <c r="Y31" s="217"/>
      <c r="Z31" s="111"/>
      <c r="AA31" s="112"/>
      <c r="AB31" s="216"/>
      <c r="AC31" s="121"/>
      <c r="AD31" s="218"/>
      <c r="AE31" s="218"/>
      <c r="AF31" s="113"/>
      <c r="AG31" s="112"/>
      <c r="AH31" s="216"/>
      <c r="AI31" s="113">
        <v>1</v>
      </c>
      <c r="AJ31" s="113"/>
      <c r="AK31" s="113"/>
      <c r="AL31" s="113">
        <v>2</v>
      </c>
      <c r="AM31" s="112"/>
      <c r="AN31" s="216">
        <v>3</v>
      </c>
      <c r="AO31" s="121"/>
      <c r="AP31" s="113"/>
      <c r="AQ31" s="113"/>
      <c r="AR31" s="113"/>
      <c r="AS31" s="112"/>
      <c r="AT31" s="219"/>
    </row>
    <row r="32" spans="1:46" s="102" customFormat="1" ht="15" customHeight="1" thickBot="1">
      <c r="A32" s="33">
        <v>5</v>
      </c>
      <c r="B32" s="221" t="s">
        <v>92</v>
      </c>
      <c r="C32" s="51">
        <f>SUM(J32,P32,V32,AB32,AH32,AN32,AT32)</f>
        <v>2</v>
      </c>
      <c r="D32" s="129">
        <f>SUM(E32:H32,K32:N32,Q32:T32,W32:Z32,AC32:AF32,AI32:AL32,AO32:AR32)*15</f>
        <v>30</v>
      </c>
      <c r="E32" s="51"/>
      <c r="F32" s="49"/>
      <c r="G32" s="49"/>
      <c r="H32" s="49"/>
      <c r="I32" s="50"/>
      <c r="J32" s="231"/>
      <c r="K32" s="49"/>
      <c r="L32" s="49"/>
      <c r="M32" s="49"/>
      <c r="N32" s="49"/>
      <c r="O32" s="50"/>
      <c r="P32" s="231"/>
      <c r="Q32" s="51"/>
      <c r="R32" s="49"/>
      <c r="S32" s="49"/>
      <c r="T32" s="49"/>
      <c r="U32" s="50"/>
      <c r="V32" s="231"/>
      <c r="W32" s="49"/>
      <c r="X32" s="122"/>
      <c r="Y32" s="122"/>
      <c r="Z32" s="49"/>
      <c r="AA32" s="50"/>
      <c r="AB32" s="231"/>
      <c r="AC32" s="53"/>
      <c r="AD32" s="124"/>
      <c r="AE32" s="124"/>
      <c r="AF32" s="54"/>
      <c r="AG32" s="50"/>
      <c r="AH32" s="231"/>
      <c r="AI32" s="54">
        <v>1</v>
      </c>
      <c r="AJ32" s="54">
        <v>1</v>
      </c>
      <c r="AK32" s="54"/>
      <c r="AL32" s="54"/>
      <c r="AM32" s="50"/>
      <c r="AN32" s="231">
        <v>2</v>
      </c>
      <c r="AO32" s="53"/>
      <c r="AP32" s="54"/>
      <c r="AQ32" s="54"/>
      <c r="AR32" s="54"/>
      <c r="AS32" s="50"/>
      <c r="AT32" s="232"/>
    </row>
    <row r="33" spans="1:46" s="102" customFormat="1" ht="12.75" customHeight="1" thickBot="1">
      <c r="A33" s="377" t="s">
        <v>146</v>
      </c>
      <c r="B33" s="378"/>
      <c r="C33" s="378"/>
      <c r="D33" s="387"/>
      <c r="E33" s="211"/>
      <c r="F33" s="307"/>
      <c r="G33" s="307"/>
      <c r="H33" s="307"/>
      <c r="I33" s="308"/>
      <c r="J33" s="309"/>
      <c r="K33" s="307"/>
      <c r="L33" s="307"/>
      <c r="M33" s="307"/>
      <c r="N33" s="307"/>
      <c r="O33" s="308"/>
      <c r="P33" s="309"/>
      <c r="Q33" s="211"/>
      <c r="R33" s="307"/>
      <c r="S33" s="307"/>
      <c r="T33" s="307"/>
      <c r="U33" s="308"/>
      <c r="V33" s="309"/>
      <c r="W33" s="307"/>
      <c r="X33" s="310"/>
      <c r="Y33" s="310"/>
      <c r="Z33" s="307"/>
      <c r="AA33" s="308"/>
      <c r="AB33" s="309"/>
      <c r="AC33" s="212"/>
      <c r="AD33" s="311"/>
      <c r="AE33" s="311"/>
      <c r="AF33" s="312"/>
      <c r="AG33" s="308"/>
      <c r="AH33" s="309"/>
      <c r="AI33" s="312"/>
      <c r="AJ33" s="312"/>
      <c r="AK33" s="312"/>
      <c r="AL33" s="312"/>
      <c r="AM33" s="308"/>
      <c r="AN33" s="309"/>
      <c r="AO33" s="212"/>
      <c r="AP33" s="312"/>
      <c r="AQ33" s="312"/>
      <c r="AR33" s="312"/>
      <c r="AS33" s="308"/>
      <c r="AT33" s="313"/>
    </row>
    <row r="34" spans="1:46" s="102" customFormat="1" ht="15" customHeight="1">
      <c r="A34" s="213">
        <v>1</v>
      </c>
      <c r="B34" s="214" t="s">
        <v>145</v>
      </c>
      <c r="C34" s="120">
        <f aca="true" t="shared" si="0" ref="C34:C40">SUM(J34,P34,V34,AB34,AH34,AN34,AT34)</f>
        <v>2</v>
      </c>
      <c r="D34" s="215">
        <f aca="true" t="shared" si="1" ref="D34:D40">SUM(E34:H34,K34:N34,Q34:T34,W34:Z34,AC34:AF34,AI34:AL34,AO34:AR34)*15</f>
        <v>30</v>
      </c>
      <c r="E34" s="120"/>
      <c r="F34" s="111"/>
      <c r="G34" s="111"/>
      <c r="H34" s="111"/>
      <c r="I34" s="112"/>
      <c r="J34" s="216"/>
      <c r="K34" s="111"/>
      <c r="L34" s="111"/>
      <c r="M34" s="111"/>
      <c r="N34" s="111"/>
      <c r="O34" s="112"/>
      <c r="P34" s="216"/>
      <c r="Q34" s="120"/>
      <c r="R34" s="111"/>
      <c r="S34" s="111"/>
      <c r="T34" s="111"/>
      <c r="U34" s="112"/>
      <c r="V34" s="216"/>
      <c r="W34" s="111"/>
      <c r="X34" s="217"/>
      <c r="Y34" s="217"/>
      <c r="Z34" s="111"/>
      <c r="AA34" s="112"/>
      <c r="AB34" s="216"/>
      <c r="AC34" s="121">
        <v>1</v>
      </c>
      <c r="AD34" s="113">
        <v>1</v>
      </c>
      <c r="AE34" s="218"/>
      <c r="AF34" s="113"/>
      <c r="AG34" s="112"/>
      <c r="AH34" s="216">
        <v>2</v>
      </c>
      <c r="AI34" s="113"/>
      <c r="AJ34" s="113"/>
      <c r="AK34" s="113"/>
      <c r="AL34" s="113"/>
      <c r="AM34" s="112"/>
      <c r="AN34" s="216"/>
      <c r="AO34" s="121"/>
      <c r="AP34" s="113"/>
      <c r="AQ34" s="113"/>
      <c r="AR34" s="113"/>
      <c r="AS34" s="112"/>
      <c r="AT34" s="219"/>
    </row>
    <row r="35" spans="1:46" s="102" customFormat="1" ht="15" customHeight="1">
      <c r="A35" s="213">
        <v>2</v>
      </c>
      <c r="B35" s="186" t="s">
        <v>53</v>
      </c>
      <c r="C35" s="120">
        <f t="shared" si="0"/>
        <v>2</v>
      </c>
      <c r="D35" s="215">
        <f t="shared" si="1"/>
        <v>30</v>
      </c>
      <c r="E35" s="120"/>
      <c r="F35" s="111"/>
      <c r="G35" s="111"/>
      <c r="H35" s="111"/>
      <c r="I35" s="112"/>
      <c r="J35" s="216"/>
      <c r="K35" s="111"/>
      <c r="L35" s="111"/>
      <c r="M35" s="111"/>
      <c r="N35" s="111"/>
      <c r="O35" s="112"/>
      <c r="P35" s="216"/>
      <c r="Q35" s="120"/>
      <c r="R35" s="111"/>
      <c r="S35" s="111"/>
      <c r="T35" s="111"/>
      <c r="U35" s="112"/>
      <c r="V35" s="216"/>
      <c r="W35" s="111"/>
      <c r="X35" s="217"/>
      <c r="Y35" s="217"/>
      <c r="Z35" s="111"/>
      <c r="AA35" s="112"/>
      <c r="AB35" s="216"/>
      <c r="AC35" s="121">
        <v>1</v>
      </c>
      <c r="AD35" s="113">
        <v>1</v>
      </c>
      <c r="AE35" s="218"/>
      <c r="AF35" s="113"/>
      <c r="AG35" s="112"/>
      <c r="AH35" s="216">
        <v>2</v>
      </c>
      <c r="AI35" s="113"/>
      <c r="AJ35" s="113"/>
      <c r="AK35" s="113"/>
      <c r="AL35" s="113"/>
      <c r="AM35" s="112"/>
      <c r="AN35" s="216"/>
      <c r="AO35" s="121"/>
      <c r="AP35" s="113"/>
      <c r="AQ35" s="113"/>
      <c r="AR35" s="113"/>
      <c r="AS35" s="112"/>
      <c r="AT35" s="219"/>
    </row>
    <row r="36" spans="1:46" s="102" customFormat="1" ht="15" customHeight="1">
      <c r="A36" s="213">
        <v>3</v>
      </c>
      <c r="B36" s="186" t="s">
        <v>97</v>
      </c>
      <c r="C36" s="120">
        <f t="shared" si="0"/>
        <v>2</v>
      </c>
      <c r="D36" s="215">
        <f t="shared" si="1"/>
        <v>30</v>
      </c>
      <c r="E36" s="120"/>
      <c r="F36" s="111"/>
      <c r="G36" s="111"/>
      <c r="H36" s="111"/>
      <c r="I36" s="112"/>
      <c r="J36" s="216"/>
      <c r="K36" s="111"/>
      <c r="L36" s="111"/>
      <c r="M36" s="111"/>
      <c r="N36" s="111"/>
      <c r="O36" s="112"/>
      <c r="P36" s="216"/>
      <c r="Q36" s="120"/>
      <c r="R36" s="111"/>
      <c r="S36" s="111"/>
      <c r="T36" s="111"/>
      <c r="U36" s="112"/>
      <c r="V36" s="216"/>
      <c r="W36" s="111"/>
      <c r="X36" s="217"/>
      <c r="Y36" s="217"/>
      <c r="Z36" s="111"/>
      <c r="AA36" s="112"/>
      <c r="AB36" s="216"/>
      <c r="AC36" s="121">
        <v>1</v>
      </c>
      <c r="AD36" s="218"/>
      <c r="AE36" s="218"/>
      <c r="AF36" s="113">
        <v>1</v>
      </c>
      <c r="AG36" s="112"/>
      <c r="AH36" s="216">
        <v>2</v>
      </c>
      <c r="AI36" s="113"/>
      <c r="AJ36" s="113"/>
      <c r="AK36" s="113"/>
      <c r="AL36" s="113"/>
      <c r="AM36" s="112"/>
      <c r="AN36" s="216"/>
      <c r="AO36" s="121"/>
      <c r="AP36" s="113"/>
      <c r="AQ36" s="113"/>
      <c r="AR36" s="113"/>
      <c r="AS36" s="112"/>
      <c r="AT36" s="219"/>
    </row>
    <row r="37" spans="1:46" s="102" customFormat="1" ht="15" customHeight="1">
      <c r="A37" s="213">
        <v>4</v>
      </c>
      <c r="B37" s="186" t="s">
        <v>98</v>
      </c>
      <c r="C37" s="120">
        <f t="shared" si="0"/>
        <v>3</v>
      </c>
      <c r="D37" s="215">
        <f t="shared" si="1"/>
        <v>45</v>
      </c>
      <c r="E37" s="120"/>
      <c r="F37" s="111"/>
      <c r="G37" s="111"/>
      <c r="H37" s="111"/>
      <c r="I37" s="112"/>
      <c r="J37" s="216"/>
      <c r="K37" s="111"/>
      <c r="L37" s="111"/>
      <c r="M37" s="111"/>
      <c r="N37" s="111"/>
      <c r="O37" s="112"/>
      <c r="P37" s="216"/>
      <c r="Q37" s="120"/>
      <c r="R37" s="111"/>
      <c r="S37" s="111"/>
      <c r="T37" s="111"/>
      <c r="U37" s="112"/>
      <c r="V37" s="216"/>
      <c r="W37" s="111"/>
      <c r="X37" s="217"/>
      <c r="Y37" s="217"/>
      <c r="Z37" s="111"/>
      <c r="AA37" s="112"/>
      <c r="AB37" s="216"/>
      <c r="AC37" s="121"/>
      <c r="AD37" s="218"/>
      <c r="AE37" s="218"/>
      <c r="AF37" s="113"/>
      <c r="AG37" s="112"/>
      <c r="AH37" s="216"/>
      <c r="AI37" s="113">
        <v>1</v>
      </c>
      <c r="AJ37" s="113"/>
      <c r="AK37" s="113"/>
      <c r="AL37" s="113">
        <v>2</v>
      </c>
      <c r="AM37" s="112"/>
      <c r="AN37" s="216">
        <v>3</v>
      </c>
      <c r="AO37" s="121"/>
      <c r="AP37" s="113"/>
      <c r="AQ37" s="113"/>
      <c r="AR37" s="113"/>
      <c r="AS37" s="112"/>
      <c r="AT37" s="219"/>
    </row>
    <row r="38" spans="1:46" s="102" customFormat="1" ht="23.25" customHeight="1">
      <c r="A38" s="213">
        <v>5</v>
      </c>
      <c r="B38" s="186" t="s">
        <v>100</v>
      </c>
      <c r="C38" s="120">
        <f t="shared" si="0"/>
        <v>3</v>
      </c>
      <c r="D38" s="215">
        <f t="shared" si="1"/>
        <v>30</v>
      </c>
      <c r="E38" s="120"/>
      <c r="F38" s="111"/>
      <c r="G38" s="111"/>
      <c r="H38" s="111"/>
      <c r="I38" s="112"/>
      <c r="J38" s="216"/>
      <c r="K38" s="111"/>
      <c r="L38" s="111"/>
      <c r="M38" s="111"/>
      <c r="N38" s="111"/>
      <c r="O38" s="112"/>
      <c r="P38" s="216"/>
      <c r="Q38" s="120"/>
      <c r="R38" s="111"/>
      <c r="S38" s="111"/>
      <c r="T38" s="111"/>
      <c r="U38" s="112"/>
      <c r="V38" s="216"/>
      <c r="W38" s="111"/>
      <c r="X38" s="217"/>
      <c r="Y38" s="217"/>
      <c r="Z38" s="111"/>
      <c r="AA38" s="112"/>
      <c r="AB38" s="216"/>
      <c r="AC38" s="121">
        <v>1</v>
      </c>
      <c r="AD38" s="218"/>
      <c r="AE38" s="218"/>
      <c r="AF38" s="113">
        <v>1</v>
      </c>
      <c r="AG38" s="112" t="s">
        <v>20</v>
      </c>
      <c r="AH38" s="216">
        <v>3</v>
      </c>
      <c r="AI38" s="113"/>
      <c r="AJ38" s="113"/>
      <c r="AK38" s="113"/>
      <c r="AL38" s="113"/>
      <c r="AM38" s="112"/>
      <c r="AN38" s="216"/>
      <c r="AO38" s="121"/>
      <c r="AP38" s="113"/>
      <c r="AQ38" s="113"/>
      <c r="AR38" s="113"/>
      <c r="AS38" s="112"/>
      <c r="AT38" s="219"/>
    </row>
    <row r="39" spans="1:46" s="102" customFormat="1" ht="15" customHeight="1">
      <c r="A39" s="213">
        <v>6</v>
      </c>
      <c r="B39" s="186" t="s">
        <v>99</v>
      </c>
      <c r="C39" s="120">
        <f t="shared" si="0"/>
        <v>2</v>
      </c>
      <c r="D39" s="215">
        <f t="shared" si="1"/>
        <v>30</v>
      </c>
      <c r="E39" s="120"/>
      <c r="F39" s="111"/>
      <c r="G39" s="111"/>
      <c r="H39" s="111"/>
      <c r="I39" s="112"/>
      <c r="J39" s="216"/>
      <c r="K39" s="111"/>
      <c r="L39" s="111"/>
      <c r="M39" s="111"/>
      <c r="N39" s="111"/>
      <c r="O39" s="112"/>
      <c r="P39" s="216"/>
      <c r="Q39" s="120"/>
      <c r="R39" s="111"/>
      <c r="S39" s="111"/>
      <c r="T39" s="111"/>
      <c r="U39" s="112"/>
      <c r="V39" s="216"/>
      <c r="W39" s="111"/>
      <c r="X39" s="217"/>
      <c r="Y39" s="217"/>
      <c r="Z39" s="111"/>
      <c r="AA39" s="112"/>
      <c r="AB39" s="216"/>
      <c r="AC39" s="121">
        <v>1</v>
      </c>
      <c r="AD39" s="218"/>
      <c r="AE39" s="218"/>
      <c r="AF39" s="113">
        <v>1</v>
      </c>
      <c r="AG39" s="112"/>
      <c r="AH39" s="216">
        <v>2</v>
      </c>
      <c r="AI39" s="113"/>
      <c r="AJ39" s="113"/>
      <c r="AK39" s="113"/>
      <c r="AL39" s="113"/>
      <c r="AM39" s="112"/>
      <c r="AN39" s="216"/>
      <c r="AO39" s="121"/>
      <c r="AP39" s="113"/>
      <c r="AQ39" s="113"/>
      <c r="AR39" s="113"/>
      <c r="AS39" s="112"/>
      <c r="AT39" s="219"/>
    </row>
    <row r="40" spans="1:46" s="102" customFormat="1" ht="18" customHeight="1" thickBot="1">
      <c r="A40" s="220">
        <v>7</v>
      </c>
      <c r="B40" s="221" t="s">
        <v>109</v>
      </c>
      <c r="C40" s="222">
        <f t="shared" si="0"/>
        <v>2</v>
      </c>
      <c r="D40" s="223">
        <f t="shared" si="1"/>
        <v>30</v>
      </c>
      <c r="E40" s="222"/>
      <c r="F40" s="322"/>
      <c r="G40" s="322"/>
      <c r="H40" s="322"/>
      <c r="I40" s="323"/>
      <c r="J40" s="324"/>
      <c r="K40" s="322"/>
      <c r="L40" s="322"/>
      <c r="M40" s="322"/>
      <c r="N40" s="322"/>
      <c r="O40" s="323"/>
      <c r="P40" s="324"/>
      <c r="Q40" s="222"/>
      <c r="R40" s="322"/>
      <c r="S40" s="322"/>
      <c r="T40" s="322"/>
      <c r="U40" s="323"/>
      <c r="V40" s="324"/>
      <c r="W40" s="322"/>
      <c r="X40" s="325"/>
      <c r="Y40" s="325"/>
      <c r="Z40" s="322"/>
      <c r="AA40" s="323"/>
      <c r="AB40" s="324"/>
      <c r="AC40" s="326"/>
      <c r="AD40" s="327"/>
      <c r="AE40" s="327"/>
      <c r="AF40" s="328"/>
      <c r="AG40" s="323"/>
      <c r="AH40" s="324"/>
      <c r="AI40" s="328">
        <v>1</v>
      </c>
      <c r="AJ40" s="328"/>
      <c r="AK40" s="328"/>
      <c r="AL40" s="328">
        <v>1</v>
      </c>
      <c r="AM40" s="323"/>
      <c r="AN40" s="324">
        <v>2</v>
      </c>
      <c r="AO40" s="326"/>
      <c r="AP40" s="328"/>
      <c r="AQ40" s="328"/>
      <c r="AR40" s="328"/>
      <c r="AS40" s="323"/>
      <c r="AT40" s="329"/>
    </row>
    <row r="41" spans="1:46" s="102" customFormat="1" ht="12.75" customHeight="1" thickBot="1">
      <c r="A41" s="377" t="s">
        <v>147</v>
      </c>
      <c r="B41" s="378"/>
      <c r="C41" s="378"/>
      <c r="D41" s="387"/>
      <c r="E41" s="211"/>
      <c r="F41" s="307"/>
      <c r="G41" s="307"/>
      <c r="H41" s="307"/>
      <c r="I41" s="308"/>
      <c r="J41" s="309"/>
      <c r="K41" s="307"/>
      <c r="L41" s="307"/>
      <c r="M41" s="307"/>
      <c r="N41" s="307"/>
      <c r="O41" s="308"/>
      <c r="P41" s="309"/>
      <c r="Q41" s="211"/>
      <c r="R41" s="307"/>
      <c r="S41" s="307"/>
      <c r="T41" s="307"/>
      <c r="U41" s="308"/>
      <c r="V41" s="309"/>
      <c r="W41" s="307"/>
      <c r="X41" s="310"/>
      <c r="Y41" s="310"/>
      <c r="Z41" s="307"/>
      <c r="AA41" s="308"/>
      <c r="AB41" s="309"/>
      <c r="AC41" s="212"/>
      <c r="AD41" s="311"/>
      <c r="AE41" s="311"/>
      <c r="AF41" s="312"/>
      <c r="AG41" s="308"/>
      <c r="AH41" s="309"/>
      <c r="AI41" s="312"/>
      <c r="AJ41" s="312"/>
      <c r="AK41" s="312"/>
      <c r="AL41" s="312"/>
      <c r="AM41" s="308"/>
      <c r="AN41" s="309"/>
      <c r="AO41" s="212"/>
      <c r="AP41" s="312"/>
      <c r="AQ41" s="312"/>
      <c r="AR41" s="312"/>
      <c r="AS41" s="308"/>
      <c r="AT41" s="313"/>
    </row>
    <row r="42" spans="1:46" s="102" customFormat="1" ht="15" customHeight="1">
      <c r="A42" s="33">
        <v>1</v>
      </c>
      <c r="B42" s="185" t="s">
        <v>104</v>
      </c>
      <c r="C42" s="51">
        <f aca="true" t="shared" si="2" ref="C42:C47">SUM(J42,P42,V42,AB42,AH42,AN42,AT42)</f>
        <v>3</v>
      </c>
      <c r="D42" s="129">
        <f aca="true" t="shared" si="3" ref="D42:D47">SUM(E42:H42,K42:N42,Q42:T42,W42:Z42,AC42:AF42,AI42:AL42,AO42:AR42)*15</f>
        <v>45</v>
      </c>
      <c r="E42" s="51"/>
      <c r="F42" s="49"/>
      <c r="G42" s="49"/>
      <c r="H42" s="49"/>
      <c r="I42" s="50"/>
      <c r="J42" s="231"/>
      <c r="K42" s="49"/>
      <c r="L42" s="49"/>
      <c r="M42" s="49"/>
      <c r="N42" s="49"/>
      <c r="O42" s="50"/>
      <c r="P42" s="231"/>
      <c r="Q42" s="51"/>
      <c r="R42" s="49"/>
      <c r="S42" s="49"/>
      <c r="T42" s="49"/>
      <c r="U42" s="50"/>
      <c r="V42" s="231"/>
      <c r="W42" s="49"/>
      <c r="X42" s="122"/>
      <c r="Y42" s="122"/>
      <c r="Z42" s="49"/>
      <c r="AA42" s="50"/>
      <c r="AB42" s="231"/>
      <c r="AC42" s="53">
        <v>1</v>
      </c>
      <c r="AD42" s="54"/>
      <c r="AE42" s="54">
        <v>2</v>
      </c>
      <c r="AF42" s="54"/>
      <c r="AG42" s="50"/>
      <c r="AH42" s="231">
        <v>3</v>
      </c>
      <c r="AI42" s="54"/>
      <c r="AJ42" s="52"/>
      <c r="AK42" s="52"/>
      <c r="AL42" s="52"/>
      <c r="AM42" s="50"/>
      <c r="AN42" s="231"/>
      <c r="AO42" s="53"/>
      <c r="AP42" s="54"/>
      <c r="AQ42" s="54"/>
      <c r="AR42" s="54"/>
      <c r="AS42" s="50"/>
      <c r="AT42" s="232"/>
    </row>
    <row r="43" spans="1:46" s="102" customFormat="1" ht="15" customHeight="1">
      <c r="A43" s="213">
        <v>2</v>
      </c>
      <c r="B43" s="186" t="s">
        <v>105</v>
      </c>
      <c r="C43" s="120">
        <f t="shared" si="2"/>
        <v>3</v>
      </c>
      <c r="D43" s="215">
        <f t="shared" si="3"/>
        <v>45</v>
      </c>
      <c r="E43" s="120"/>
      <c r="F43" s="111"/>
      <c r="G43" s="111"/>
      <c r="H43" s="111"/>
      <c r="I43" s="112"/>
      <c r="J43" s="216"/>
      <c r="K43" s="111"/>
      <c r="L43" s="111"/>
      <c r="M43" s="111"/>
      <c r="N43" s="111"/>
      <c r="O43" s="112"/>
      <c r="P43" s="216"/>
      <c r="Q43" s="120"/>
      <c r="R43" s="111"/>
      <c r="S43" s="111"/>
      <c r="T43" s="111"/>
      <c r="U43" s="112"/>
      <c r="V43" s="216"/>
      <c r="W43" s="111"/>
      <c r="X43" s="217"/>
      <c r="Y43" s="217"/>
      <c r="Z43" s="111"/>
      <c r="AA43" s="112"/>
      <c r="AB43" s="216"/>
      <c r="AC43" s="121">
        <v>1</v>
      </c>
      <c r="AD43" s="113">
        <v>1</v>
      </c>
      <c r="AE43" s="218"/>
      <c r="AF43" s="113">
        <v>1</v>
      </c>
      <c r="AG43" s="112"/>
      <c r="AH43" s="216">
        <v>3</v>
      </c>
      <c r="AI43" s="113"/>
      <c r="AJ43" s="270"/>
      <c r="AK43" s="270"/>
      <c r="AL43" s="270"/>
      <c r="AM43" s="112"/>
      <c r="AN43" s="216"/>
      <c r="AO43" s="121"/>
      <c r="AP43" s="113"/>
      <c r="AQ43" s="113"/>
      <c r="AR43" s="113"/>
      <c r="AS43" s="112"/>
      <c r="AT43" s="219"/>
    </row>
    <row r="44" spans="1:46" s="102" customFormat="1" ht="15" customHeight="1">
      <c r="A44" s="213">
        <v>3</v>
      </c>
      <c r="B44" s="186" t="s">
        <v>107</v>
      </c>
      <c r="C44" s="120">
        <f t="shared" si="2"/>
        <v>5</v>
      </c>
      <c r="D44" s="215">
        <f t="shared" si="3"/>
        <v>60</v>
      </c>
      <c r="E44" s="120"/>
      <c r="F44" s="111"/>
      <c r="G44" s="111"/>
      <c r="H44" s="111"/>
      <c r="I44" s="112"/>
      <c r="J44" s="216"/>
      <c r="K44" s="111"/>
      <c r="L44" s="111"/>
      <c r="M44" s="111"/>
      <c r="N44" s="111"/>
      <c r="O44" s="112"/>
      <c r="P44" s="216"/>
      <c r="Q44" s="120"/>
      <c r="R44" s="111"/>
      <c r="S44" s="111"/>
      <c r="T44" s="111"/>
      <c r="U44" s="112"/>
      <c r="V44" s="216"/>
      <c r="W44" s="111"/>
      <c r="X44" s="217"/>
      <c r="Y44" s="217"/>
      <c r="Z44" s="111"/>
      <c r="AA44" s="112"/>
      <c r="AB44" s="216"/>
      <c r="AC44" s="121">
        <v>2</v>
      </c>
      <c r="AD44" s="113">
        <v>1</v>
      </c>
      <c r="AE44" s="218"/>
      <c r="AF44" s="113">
        <v>1</v>
      </c>
      <c r="AG44" s="112" t="s">
        <v>20</v>
      </c>
      <c r="AH44" s="216">
        <v>5</v>
      </c>
      <c r="AI44" s="113"/>
      <c r="AJ44" s="270"/>
      <c r="AK44" s="270"/>
      <c r="AL44" s="270"/>
      <c r="AM44" s="112"/>
      <c r="AN44" s="216"/>
      <c r="AO44" s="121"/>
      <c r="AP44" s="113"/>
      <c r="AQ44" s="113"/>
      <c r="AR44" s="113"/>
      <c r="AS44" s="112"/>
      <c r="AT44" s="219"/>
    </row>
    <row r="45" spans="1:46" s="102" customFormat="1" ht="15" customHeight="1">
      <c r="A45" s="213">
        <v>4</v>
      </c>
      <c r="B45" s="186" t="s">
        <v>108</v>
      </c>
      <c r="C45" s="120">
        <f t="shared" si="2"/>
        <v>3</v>
      </c>
      <c r="D45" s="215">
        <f t="shared" si="3"/>
        <v>45</v>
      </c>
      <c r="E45" s="120"/>
      <c r="F45" s="111"/>
      <c r="G45" s="111"/>
      <c r="H45" s="111"/>
      <c r="I45" s="112"/>
      <c r="J45" s="216"/>
      <c r="K45" s="111"/>
      <c r="L45" s="111"/>
      <c r="M45" s="111"/>
      <c r="N45" s="111"/>
      <c r="O45" s="112"/>
      <c r="P45" s="216"/>
      <c r="Q45" s="120"/>
      <c r="R45" s="111"/>
      <c r="S45" s="111"/>
      <c r="T45" s="111"/>
      <c r="U45" s="112"/>
      <c r="V45" s="216"/>
      <c r="W45" s="111"/>
      <c r="X45" s="217"/>
      <c r="Y45" s="217"/>
      <c r="Z45" s="111"/>
      <c r="AA45" s="112"/>
      <c r="AB45" s="216"/>
      <c r="AC45" s="121"/>
      <c r="AD45" s="113"/>
      <c r="AE45" s="218"/>
      <c r="AF45" s="113"/>
      <c r="AG45" s="112"/>
      <c r="AH45" s="216"/>
      <c r="AI45" s="113">
        <v>1</v>
      </c>
      <c r="AJ45" s="270"/>
      <c r="AK45" s="270"/>
      <c r="AL45" s="270">
        <v>2</v>
      </c>
      <c r="AM45" s="112"/>
      <c r="AN45" s="216">
        <v>3</v>
      </c>
      <c r="AO45" s="121"/>
      <c r="AP45" s="113"/>
      <c r="AQ45" s="113"/>
      <c r="AR45" s="113"/>
      <c r="AS45" s="112"/>
      <c r="AT45" s="219"/>
    </row>
    <row r="46" spans="1:46" s="102" customFormat="1" ht="21.75" customHeight="1">
      <c r="A46" s="213">
        <v>5</v>
      </c>
      <c r="B46" s="186" t="s">
        <v>106</v>
      </c>
      <c r="C46" s="120">
        <f t="shared" si="2"/>
        <v>2</v>
      </c>
      <c r="D46" s="215">
        <f t="shared" si="3"/>
        <v>30</v>
      </c>
      <c r="E46" s="120"/>
      <c r="F46" s="111"/>
      <c r="G46" s="111"/>
      <c r="H46" s="111"/>
      <c r="I46" s="112"/>
      <c r="J46" s="216"/>
      <c r="K46" s="111"/>
      <c r="L46" s="111"/>
      <c r="M46" s="111"/>
      <c r="N46" s="111"/>
      <c r="O46" s="112"/>
      <c r="P46" s="216"/>
      <c r="Q46" s="120"/>
      <c r="R46" s="111"/>
      <c r="S46" s="111"/>
      <c r="T46" s="111"/>
      <c r="U46" s="112"/>
      <c r="V46" s="216"/>
      <c r="W46" s="111"/>
      <c r="X46" s="217"/>
      <c r="Y46" s="217"/>
      <c r="Z46" s="111"/>
      <c r="AA46" s="112"/>
      <c r="AB46" s="216"/>
      <c r="AC46" s="121"/>
      <c r="AD46" s="218"/>
      <c r="AE46" s="218"/>
      <c r="AF46" s="113"/>
      <c r="AG46" s="112"/>
      <c r="AH46" s="216"/>
      <c r="AI46" s="113">
        <v>1</v>
      </c>
      <c r="AJ46" s="270"/>
      <c r="AK46" s="270"/>
      <c r="AL46" s="270">
        <v>1</v>
      </c>
      <c r="AM46" s="112"/>
      <c r="AN46" s="216">
        <v>2</v>
      </c>
      <c r="AO46" s="121"/>
      <c r="AP46" s="113"/>
      <c r="AQ46" s="113"/>
      <c r="AR46" s="113"/>
      <c r="AS46" s="112"/>
      <c r="AT46" s="219"/>
    </row>
    <row r="47" spans="1:46" s="102" customFormat="1" ht="18" customHeight="1" thickBot="1">
      <c r="A47" s="233"/>
      <c r="B47" s="349"/>
      <c r="C47" s="234">
        <f t="shared" si="2"/>
        <v>0</v>
      </c>
      <c r="D47" s="235">
        <f t="shared" si="3"/>
        <v>0</v>
      </c>
      <c r="E47" s="234"/>
      <c r="F47" s="236"/>
      <c r="G47" s="236"/>
      <c r="H47" s="236"/>
      <c r="I47" s="237"/>
      <c r="J47" s="238"/>
      <c r="K47" s="236"/>
      <c r="L47" s="236"/>
      <c r="M47" s="236"/>
      <c r="N47" s="236"/>
      <c r="O47" s="237"/>
      <c r="P47" s="238"/>
      <c r="Q47" s="234"/>
      <c r="R47" s="236"/>
      <c r="S47" s="236"/>
      <c r="T47" s="236"/>
      <c r="U47" s="237"/>
      <c r="V47" s="238"/>
      <c r="W47" s="236"/>
      <c r="X47" s="239"/>
      <c r="Y47" s="239"/>
      <c r="Z47" s="236"/>
      <c r="AA47" s="237"/>
      <c r="AB47" s="238"/>
      <c r="AC47" s="240"/>
      <c r="AD47" s="241"/>
      <c r="AE47" s="241"/>
      <c r="AF47" s="242"/>
      <c r="AG47" s="237"/>
      <c r="AH47" s="238"/>
      <c r="AI47" s="242"/>
      <c r="AJ47" s="271"/>
      <c r="AK47" s="271"/>
      <c r="AL47" s="271"/>
      <c r="AM47" s="237"/>
      <c r="AN47" s="238"/>
      <c r="AO47" s="240"/>
      <c r="AP47" s="242"/>
      <c r="AQ47" s="242"/>
      <c r="AR47" s="242"/>
      <c r="AS47" s="237"/>
      <c r="AT47" s="243"/>
    </row>
    <row r="48" spans="1:46" ht="12.75" thickTop="1">
      <c r="A48" s="18"/>
      <c r="B48" s="83"/>
      <c r="C48" s="127"/>
      <c r="D48" s="84"/>
      <c r="E48" s="85"/>
      <c r="F48" s="85"/>
      <c r="G48" s="85"/>
      <c r="H48" s="85"/>
      <c r="I48" s="84"/>
      <c r="J48" s="244"/>
      <c r="K48" s="85"/>
      <c r="L48" s="85"/>
      <c r="M48" s="85"/>
      <c r="N48" s="85"/>
      <c r="O48" s="165"/>
      <c r="P48" s="245"/>
      <c r="Q48" s="85"/>
      <c r="R48" s="85"/>
      <c r="S48" s="85"/>
      <c r="T48" s="85"/>
      <c r="U48" s="165"/>
      <c r="V48" s="168"/>
      <c r="W48" s="85"/>
      <c r="X48" s="85"/>
      <c r="Y48" s="85"/>
      <c r="Z48" s="85"/>
      <c r="AA48" s="85"/>
      <c r="AB48" s="246"/>
      <c r="AC48" s="85"/>
      <c r="AD48" s="85"/>
      <c r="AE48" s="85"/>
      <c r="AF48" s="85"/>
      <c r="AG48" s="165"/>
      <c r="AH48" s="245"/>
      <c r="AI48" s="86"/>
      <c r="AJ48" s="85"/>
      <c r="AK48" s="85"/>
      <c r="AL48" s="85"/>
      <c r="AM48" s="85"/>
      <c r="AN48" s="245"/>
      <c r="AO48" s="85"/>
      <c r="AP48" s="85"/>
      <c r="AQ48" s="85"/>
      <c r="AR48" s="85"/>
      <c r="AS48" s="85"/>
      <c r="AT48" s="247"/>
    </row>
    <row r="49" spans="1:46" ht="12">
      <c r="A49" s="18"/>
      <c r="B49" s="375"/>
      <c r="C49" s="375"/>
      <c r="D49" s="375"/>
      <c r="E49" s="375"/>
      <c r="F49" s="375"/>
      <c r="G49" s="375"/>
      <c r="H49" s="375"/>
      <c r="I49" s="375"/>
      <c r="J49" s="248"/>
      <c r="K49" s="105"/>
      <c r="L49" s="128" t="s">
        <v>33</v>
      </c>
      <c r="M49" s="92"/>
      <c r="N49" s="92"/>
      <c r="O49" s="92"/>
      <c r="P49" s="89"/>
      <c r="Q49" s="249" t="s">
        <v>102</v>
      </c>
      <c r="R49" s="89"/>
      <c r="S49" s="89"/>
      <c r="T49" s="92"/>
      <c r="U49" s="105"/>
      <c r="V49" s="250"/>
      <c r="W49" s="105"/>
      <c r="X49" s="105"/>
      <c r="Y49" s="89" t="s">
        <v>93</v>
      </c>
      <c r="Z49" s="92"/>
      <c r="AA49" s="92"/>
      <c r="AB49" s="92"/>
      <c r="AC49" s="89"/>
      <c r="AD49" s="249"/>
      <c r="AE49" s="105"/>
      <c r="AF49" s="92"/>
      <c r="AG49" s="92"/>
      <c r="AH49" s="105"/>
      <c r="AI49" s="105"/>
      <c r="AJ49" s="105"/>
      <c r="AK49" s="105"/>
      <c r="AL49" s="105"/>
      <c r="AM49" s="92"/>
      <c r="AN49" s="89"/>
      <c r="AO49" s="92"/>
      <c r="AP49" s="92"/>
      <c r="AQ49" s="92"/>
      <c r="AR49" s="92"/>
      <c r="AS49" s="92"/>
      <c r="AT49" s="154"/>
    </row>
    <row r="50" spans="1:46" ht="12">
      <c r="A50" s="18"/>
      <c r="B50" s="376"/>
      <c r="C50" s="376"/>
      <c r="D50" s="376"/>
      <c r="E50" s="376"/>
      <c r="F50" s="376"/>
      <c r="G50" s="376"/>
      <c r="H50" s="376"/>
      <c r="I50" s="376"/>
      <c r="J50" s="150"/>
      <c r="K50" s="170"/>
      <c r="L50" s="171"/>
      <c r="M50" s="171"/>
      <c r="N50" s="171"/>
      <c r="O50" s="171"/>
      <c r="P50" s="171"/>
      <c r="Q50" s="171"/>
      <c r="R50" s="171"/>
      <c r="S50" s="251"/>
      <c r="T50" s="171"/>
      <c r="U50" s="172"/>
      <c r="V50" s="149"/>
      <c r="W50" s="252"/>
      <c r="X50" s="89"/>
      <c r="Y50" s="89" t="s">
        <v>118</v>
      </c>
      <c r="Z50" s="92"/>
      <c r="AA50" s="92"/>
      <c r="AB50" s="92"/>
      <c r="AC50" s="91"/>
      <c r="AD50" s="249"/>
      <c r="AE50" s="105"/>
      <c r="AF50" s="92"/>
      <c r="AG50" s="92"/>
      <c r="AH50" s="105"/>
      <c r="AI50" s="105"/>
      <c r="AJ50" s="105"/>
      <c r="AK50" s="105"/>
      <c r="AL50" s="105"/>
      <c r="AM50" s="92"/>
      <c r="AN50" s="91"/>
      <c r="AO50" s="92"/>
      <c r="AP50" s="92"/>
      <c r="AQ50" s="92"/>
      <c r="AR50" s="92"/>
      <c r="AS50" s="92"/>
      <c r="AT50" s="253"/>
    </row>
    <row r="51" spans="1:46" ht="12">
      <c r="A51" s="18"/>
      <c r="B51" s="105"/>
      <c r="C51" s="105"/>
      <c r="D51" s="105"/>
      <c r="E51" s="105"/>
      <c r="F51" s="105"/>
      <c r="G51" s="105"/>
      <c r="H51" s="105"/>
      <c r="I51" s="105"/>
      <c r="J51" s="150"/>
      <c r="K51" s="105"/>
      <c r="L51" s="128" t="s">
        <v>34</v>
      </c>
      <c r="M51" s="91"/>
      <c r="N51" s="91"/>
      <c r="O51" s="91"/>
      <c r="P51" s="91"/>
      <c r="Q51" s="105"/>
      <c r="R51" s="91"/>
      <c r="S51" s="254"/>
      <c r="T51" s="91"/>
      <c r="U51" s="166"/>
      <c r="V51" s="148"/>
      <c r="W51" s="128"/>
      <c r="X51" s="89"/>
      <c r="Y51" s="89" t="s">
        <v>155</v>
      </c>
      <c r="Z51" s="92"/>
      <c r="AA51" s="92"/>
      <c r="AB51" s="92"/>
      <c r="AC51" s="91"/>
      <c r="AD51" s="249"/>
      <c r="AE51" s="105"/>
      <c r="AF51" s="92"/>
      <c r="AG51" s="92"/>
      <c r="AH51" s="105"/>
      <c r="AI51" s="105"/>
      <c r="AJ51" s="105"/>
      <c r="AK51" s="105"/>
      <c r="AL51" s="105"/>
      <c r="AM51" s="92"/>
      <c r="AN51" s="91"/>
      <c r="AO51" s="92"/>
      <c r="AP51" s="92"/>
      <c r="AQ51" s="92"/>
      <c r="AR51" s="92"/>
      <c r="AS51" s="92"/>
      <c r="AT51" s="253"/>
    </row>
    <row r="52" spans="1:46" ht="12.75">
      <c r="A52" s="93"/>
      <c r="B52" s="83"/>
      <c r="C52" s="128"/>
      <c r="D52" s="128"/>
      <c r="E52" s="128"/>
      <c r="F52" s="163"/>
      <c r="G52" s="128"/>
      <c r="H52" s="128"/>
      <c r="I52" s="128"/>
      <c r="J52" s="95"/>
      <c r="K52" s="128"/>
      <c r="L52" s="128"/>
      <c r="M52" s="128"/>
      <c r="N52" s="128"/>
      <c r="O52" s="128" t="s">
        <v>135</v>
      </c>
      <c r="P52" s="128"/>
      <c r="Q52" s="104"/>
      <c r="R52" s="128"/>
      <c r="S52" s="128"/>
      <c r="T52" s="128"/>
      <c r="U52" s="128"/>
      <c r="V52" s="95"/>
      <c r="W52" s="128"/>
      <c r="X52" s="128"/>
      <c r="Y52" s="164"/>
      <c r="Z52" s="164"/>
      <c r="AA52" s="164"/>
      <c r="AB52" s="128"/>
      <c r="AC52" s="164"/>
      <c r="AD52" s="164"/>
      <c r="AE52" s="164"/>
      <c r="AF52" s="164"/>
      <c r="AG52" s="164"/>
      <c r="AH52" s="128"/>
      <c r="AI52" s="83"/>
      <c r="AJ52" s="83"/>
      <c r="AK52" s="83"/>
      <c r="AL52" s="83"/>
      <c r="AM52" s="83"/>
      <c r="AN52" s="128"/>
      <c r="AO52" s="164"/>
      <c r="AP52" s="164"/>
      <c r="AQ52" s="164"/>
      <c r="AR52" s="164"/>
      <c r="AS52" s="164"/>
      <c r="AT52" s="155"/>
    </row>
    <row r="53" spans="1:46" ht="12.75">
      <c r="A53" s="93"/>
      <c r="B53" s="83"/>
      <c r="C53" s="128"/>
      <c r="D53" s="128"/>
      <c r="E53" s="128"/>
      <c r="F53" s="163"/>
      <c r="G53" s="128"/>
      <c r="H53" s="128"/>
      <c r="I53" s="128"/>
      <c r="J53" s="95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95"/>
      <c r="W53" s="104"/>
      <c r="X53" s="128"/>
      <c r="Y53" s="83"/>
      <c r="Z53" s="255"/>
      <c r="AA53" s="164"/>
      <c r="AB53" s="128"/>
      <c r="AC53" s="164"/>
      <c r="AD53" s="164"/>
      <c r="AE53" s="164"/>
      <c r="AF53" s="164"/>
      <c r="AG53" s="164"/>
      <c r="AH53" s="128"/>
      <c r="AI53" s="84"/>
      <c r="AJ53" s="83"/>
      <c r="AK53" s="104"/>
      <c r="AM53" s="83"/>
      <c r="AN53" s="128" t="s">
        <v>119</v>
      </c>
      <c r="AO53" s="104"/>
      <c r="AP53" s="83"/>
      <c r="AQ53" s="104"/>
      <c r="AR53" s="104"/>
      <c r="AS53" s="83"/>
      <c r="AT53" s="256"/>
    </row>
    <row r="54" spans="1:46" ht="13.5" thickBot="1">
      <c r="A54" s="96"/>
      <c r="B54" s="97"/>
      <c r="C54" s="98"/>
      <c r="D54" s="98"/>
      <c r="E54" s="98"/>
      <c r="F54" s="99"/>
      <c r="G54" s="98"/>
      <c r="H54" s="98"/>
      <c r="I54" s="98"/>
      <c r="J54" s="100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100"/>
      <c r="W54" s="97"/>
      <c r="X54" s="97"/>
      <c r="Y54" s="97"/>
      <c r="Z54" s="97"/>
      <c r="AA54" s="97"/>
      <c r="AB54" s="98"/>
      <c r="AC54" s="97"/>
      <c r="AD54" s="97"/>
      <c r="AE54" s="97"/>
      <c r="AF54" s="97"/>
      <c r="AG54" s="97"/>
      <c r="AH54" s="98"/>
      <c r="AI54" s="97"/>
      <c r="AJ54" s="97"/>
      <c r="AK54" s="97"/>
      <c r="AL54" s="97"/>
      <c r="AM54" s="97"/>
      <c r="AN54" s="98"/>
      <c r="AO54" s="97"/>
      <c r="AP54" s="97"/>
      <c r="AQ54" s="97"/>
      <c r="AR54" s="97"/>
      <c r="AS54" s="97"/>
      <c r="AT54" s="156"/>
    </row>
    <row r="55" ht="12.75" thickTop="1"/>
    <row r="56" spans="1:12" ht="12">
      <c r="A56" s="257" t="s">
        <v>148</v>
      </c>
      <c r="C56" s="258"/>
      <c r="D56" s="258"/>
      <c r="E56" s="146"/>
      <c r="F56" s="146"/>
      <c r="G56" s="146"/>
      <c r="L56" s="257" t="s">
        <v>149</v>
      </c>
    </row>
    <row r="57" spans="2:12" ht="12">
      <c r="B57" s="59"/>
      <c r="C57" s="258"/>
      <c r="D57" s="258"/>
      <c r="E57" s="146"/>
      <c r="F57" s="146"/>
      <c r="G57" s="146"/>
      <c r="L57" s="257" t="s">
        <v>150</v>
      </c>
    </row>
    <row r="58" spans="2:12" ht="12">
      <c r="B58" s="59"/>
      <c r="C58" s="258"/>
      <c r="D58" s="258"/>
      <c r="E58" s="146"/>
      <c r="F58" s="146"/>
      <c r="G58" s="146"/>
      <c r="L58" s="257" t="s">
        <v>151</v>
      </c>
    </row>
    <row r="59" spans="2:12" ht="12">
      <c r="B59" s="59"/>
      <c r="C59" s="258"/>
      <c r="D59" s="258"/>
      <c r="E59" s="146"/>
      <c r="F59" s="146"/>
      <c r="G59" s="146"/>
      <c r="L59" s="257"/>
    </row>
    <row r="60" ht="12">
      <c r="B60" s="59"/>
    </row>
  </sheetData>
  <sheetProtection/>
  <mergeCells count="18">
    <mergeCell ref="AI13:AN13"/>
    <mergeCell ref="AO13:AT13"/>
    <mergeCell ref="A15:D15"/>
    <mergeCell ref="A18:D18"/>
    <mergeCell ref="A12:A14"/>
    <mergeCell ref="C12:C14"/>
    <mergeCell ref="D12:D14"/>
    <mergeCell ref="E13:J13"/>
    <mergeCell ref="K13:P13"/>
    <mergeCell ref="Q13:V13"/>
    <mergeCell ref="B49:I49"/>
    <mergeCell ref="B50:I50"/>
    <mergeCell ref="W13:AB13"/>
    <mergeCell ref="AC13:AH13"/>
    <mergeCell ref="A21:D21"/>
    <mergeCell ref="A27:D27"/>
    <mergeCell ref="A33:D33"/>
    <mergeCell ref="A41:D4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czarnocka</cp:lastModifiedBy>
  <cp:lastPrinted>2011-07-11T09:37:13Z</cp:lastPrinted>
  <dcterms:created xsi:type="dcterms:W3CDTF">2000-03-14T09:47:00Z</dcterms:created>
  <dcterms:modified xsi:type="dcterms:W3CDTF">2012-01-11T09:18:14Z</dcterms:modified>
  <cp:category/>
  <cp:version/>
  <cp:contentType/>
  <cp:contentStatus/>
</cp:coreProperties>
</file>